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920" yWindow="-120" windowWidth="29040" windowHeight="15840"/>
  </bookViews>
  <sheets>
    <sheet name="sveukupno PŠ Lasovac" sheetId="3" r:id="rId1"/>
  </sheets>
  <definedNames>
    <definedName name="_xlnm._FilterDatabase" localSheetId="0" hidden="1">'sveukupno PŠ Lasovac'!$F$2:$F$394</definedName>
    <definedName name="_xlnm.Print_Titles" localSheetId="0">'sveukupno PŠ Lasovac'!$1:$2</definedName>
    <definedName name="_xlnm.Print_Area" localSheetId="0">'sveukupno PŠ Lasovac'!$A$1:$F$364</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32" i="3" l="1"/>
  <c r="F330" i="3"/>
  <c r="F327" i="3"/>
  <c r="F316" i="3"/>
  <c r="F314" i="3"/>
  <c r="F308" i="3"/>
  <c r="F307" i="3"/>
  <c r="F306" i="3"/>
  <c r="F305" i="3"/>
  <c r="F304" i="3"/>
  <c r="F303" i="3"/>
  <c r="F334" i="3" l="1"/>
  <c r="F340" i="3" s="1"/>
  <c r="F309" i="3"/>
  <c r="F339" i="3" s="1"/>
  <c r="F342" i="3" l="1"/>
  <c r="F350" i="3" s="1"/>
  <c r="F268" i="3" l="1"/>
  <c r="F265" i="3"/>
  <c r="F262" i="3"/>
  <c r="F259" i="3"/>
  <c r="F256" i="3"/>
  <c r="F253" i="3"/>
  <c r="F250" i="3"/>
  <c r="F245" i="3"/>
  <c r="F240" i="3"/>
  <c r="F235" i="3"/>
  <c r="F232" i="3"/>
  <c r="F270" i="3" l="1"/>
  <c r="F287" i="3" s="1"/>
  <c r="F181" i="3"/>
  <c r="F178" i="3"/>
  <c r="F175" i="3" l="1"/>
  <c r="F47" i="3" l="1"/>
  <c r="F128" i="3"/>
  <c r="F44" i="3"/>
  <c r="F147" i="3"/>
  <c r="F125" i="3" l="1"/>
  <c r="F122" i="3"/>
  <c r="F208" i="3"/>
  <c r="F205" i="3"/>
  <c r="F210" i="3" l="1"/>
  <c r="F285" i="3" s="1"/>
  <c r="F219" i="3" l="1"/>
  <c r="F216" i="3"/>
  <c r="F197" i="3"/>
  <c r="F199" i="3" s="1"/>
  <c r="F284" i="3" s="1"/>
  <c r="F189" i="3"/>
  <c r="F191" i="3" s="1"/>
  <c r="F283" i="3" s="1"/>
  <c r="F221" i="3" l="1"/>
  <c r="F286" i="3" s="1"/>
  <c r="F172" i="3"/>
  <c r="F169" i="3"/>
  <c r="F183" i="3" l="1"/>
  <c r="F282" i="3" s="1"/>
  <c r="F41" i="3" l="1"/>
  <c r="F38" i="3" l="1"/>
  <c r="F90" i="3" l="1"/>
  <c r="F161" i="3" l="1"/>
  <c r="F155" i="3" l="1"/>
  <c r="F158" i="3"/>
  <c r="F163" i="3" l="1"/>
  <c r="F281" i="3" s="1"/>
  <c r="F87" i="3"/>
  <c r="F35" i="3" l="1"/>
  <c r="F144" i="3" l="1"/>
  <c r="F149" i="3" s="1"/>
  <c r="F280" i="3" s="1"/>
  <c r="F136" i="3"/>
  <c r="F12" i="3" l="1"/>
  <c r="F119" i="3" l="1"/>
  <c r="F116" i="3"/>
  <c r="F107" i="3" l="1"/>
  <c r="F101" i="3"/>
  <c r="F86" i="3" l="1"/>
  <c r="F32" i="3" l="1"/>
  <c r="F29" i="3"/>
  <c r="F343" i="3" l="1"/>
  <c r="F344" i="3" s="1"/>
  <c r="F61" i="3" l="1"/>
  <c r="F58" i="3" l="1"/>
  <c r="F26" i="3"/>
  <c r="F104" i="3"/>
  <c r="F80" i="3" l="1"/>
  <c r="F79" i="3"/>
  <c r="F72" i="3" l="1"/>
  <c r="F22" i="3" l="1"/>
  <c r="F21" i="3" l="1"/>
  <c r="F110" i="3"/>
  <c r="F138" i="3" l="1"/>
  <c r="F279" i="3" s="1"/>
  <c r="F83" i="3" l="1"/>
  <c r="F78" i="3" l="1"/>
  <c r="F75" i="3"/>
  <c r="F69" i="3"/>
  <c r="F92" i="3" l="1"/>
  <c r="F277" i="3" s="1"/>
  <c r="F55" i="3"/>
  <c r="F63" i="3" s="1"/>
  <c r="F276" i="3" l="1"/>
  <c r="F18" i="3"/>
  <c r="F15" i="3"/>
  <c r="F113" i="3"/>
  <c r="F98" i="3"/>
  <c r="F49" i="3" l="1"/>
  <c r="F275" i="3" s="1"/>
  <c r="F130" i="3"/>
  <c r="F278" i="3" s="1"/>
  <c r="F290" i="3" l="1"/>
  <c r="F349" i="3" s="1"/>
  <c r="F353" i="3" s="1"/>
  <c r="F354" i="3" l="1"/>
  <c r="F355" i="3" s="1"/>
  <c r="F291" i="3"/>
  <c r="F292" i="3" s="1"/>
</calcChain>
</file>

<file path=xl/sharedStrings.xml><?xml version="1.0" encoding="utf-8"?>
<sst xmlns="http://schemas.openxmlformats.org/spreadsheetml/2006/main" count="398" uniqueCount="250">
  <si>
    <t>1.</t>
  </si>
  <si>
    <t>kom</t>
  </si>
  <si>
    <t>Poz.</t>
  </si>
  <si>
    <t>Opis</t>
  </si>
  <si>
    <t>Jed.mj.</t>
  </si>
  <si>
    <t>Količina</t>
  </si>
  <si>
    <t>Jed.cijena</t>
  </si>
  <si>
    <t>Ukupno</t>
  </si>
  <si>
    <t>UKUPNO (BEZ PDV-a)</t>
  </si>
  <si>
    <t>PDV 25%</t>
  </si>
  <si>
    <t>SVEUKUPNO</t>
  </si>
  <si>
    <t>1.1.</t>
  </si>
  <si>
    <t>1.2.</t>
  </si>
  <si>
    <t>1.6.</t>
  </si>
  <si>
    <t>TESARSKI RADOVI</t>
  </si>
  <si>
    <t>IZOLATERSKI RADOVI</t>
  </si>
  <si>
    <t>2.</t>
  </si>
  <si>
    <t>3.</t>
  </si>
  <si>
    <t>2.1.</t>
  </si>
  <si>
    <t>4.</t>
  </si>
  <si>
    <t>5.</t>
  </si>
  <si>
    <t>MONTAŽA I DEMONTAŽA</t>
  </si>
  <si>
    <t>obračun prema m</t>
  </si>
  <si>
    <t>m</t>
  </si>
  <si>
    <t>obračun prema m2</t>
  </si>
  <si>
    <t>m2</t>
  </si>
  <si>
    <t>SVEUKUPNO MONTAŽE I DEMONTAŽE</t>
  </si>
  <si>
    <t>SVEUKUPNO TESARSKI RADOVI</t>
  </si>
  <si>
    <t>3.1.</t>
  </si>
  <si>
    <t>3.3.</t>
  </si>
  <si>
    <t>SVEUKUPNO IZOLATERSKI RADOVI</t>
  </si>
  <si>
    <t>3.5.</t>
  </si>
  <si>
    <t>6.</t>
  </si>
  <si>
    <t>7.</t>
  </si>
  <si>
    <t>ZIDARSKI RADOVI</t>
  </si>
  <si>
    <t>SVEUKUPNO ZIDARSKI RADOVI</t>
  </si>
  <si>
    <t>LIMARSKI RADOVI</t>
  </si>
  <si>
    <t>SVEUKUPNO LIMARSKI RADOVI</t>
  </si>
  <si>
    <t>8.</t>
  </si>
  <si>
    <t>KROVOPOKRIVAČKI RADOVI</t>
  </si>
  <si>
    <t>SVEUKUPNO KROVOPOKRIVAČKI RADOVI</t>
  </si>
  <si>
    <t>1.7.</t>
  </si>
  <si>
    <t>KV</t>
  </si>
  <si>
    <t>sati</t>
  </si>
  <si>
    <t>NKV</t>
  </si>
  <si>
    <t>4.1.</t>
  </si>
  <si>
    <t>4.2.</t>
  </si>
  <si>
    <t>4.3.</t>
  </si>
  <si>
    <t>4.4.</t>
  </si>
  <si>
    <t>4.5.</t>
  </si>
  <si>
    <t>GRAĐEVINSKE MJERE</t>
  </si>
  <si>
    <t>Demontaža i ponovna montaža te izmještanje svih ostalih instalacija (elektro, TK...) koje predstavljaju određenu smetnju prilikom postavljanja toplinske izolacije na zidove te prilikom izvođenja ostalih radova.</t>
  </si>
  <si>
    <t xml:space="preserve">obračun po m2 </t>
  </si>
  <si>
    <t>mineralna vuna debljine 20 cm (ʎ=0,040)</t>
  </si>
  <si>
    <t>polietilenska folija 0,025 cm</t>
  </si>
  <si>
    <t>paropropusna i vodonepropusna folija (160g/m2)</t>
  </si>
  <si>
    <t>m3</t>
  </si>
  <si>
    <t>obračun prema komadu</t>
  </si>
  <si>
    <t>Demontaža te nakon izvedbe izolacije vanjskih zidova ponovna montaža natpisnih ploča koje se nalaze na pročeljima. U cijenu stavke su uključeni sav rad i materijal.</t>
  </si>
  <si>
    <t>2.2.</t>
  </si>
  <si>
    <t>1.8.</t>
  </si>
  <si>
    <t>BETONSKI RADOVI</t>
  </si>
  <si>
    <t>1.3.</t>
  </si>
  <si>
    <t>3.6.</t>
  </si>
  <si>
    <t>9.</t>
  </si>
  <si>
    <t>10.</t>
  </si>
  <si>
    <t>11.</t>
  </si>
  <si>
    <t>MONTAŽE I DEMONTAŽE</t>
  </si>
  <si>
    <t>ELEKTROTEHNIČKE MJERE</t>
  </si>
  <si>
    <t>1. RASVJETA</t>
  </si>
  <si>
    <t xml:space="preserve">obračun prema kom </t>
  </si>
  <si>
    <t>SVEUKUPNO BETONSKI RADOVI</t>
  </si>
  <si>
    <t>Demontaža postojećih vertikalnih oluka zbog postavljanja toplinske izolacije vanjskih zidova. Stavka uključuje sav pribor do potpune gotovosti te potrebnu skelu.</t>
  </si>
  <si>
    <t>4.8.</t>
  </si>
  <si>
    <t>3.7.</t>
  </si>
  <si>
    <t>9.1.</t>
  </si>
  <si>
    <t>Montaža novog stalka za zastave nakon postavljanja toplinske izolacije na pročelje.</t>
  </si>
  <si>
    <t>Demontaža stalka za zastave kako bi se mogla postaviti toplinska izolacija na pročelje.</t>
  </si>
  <si>
    <t>Dobava, postava i montaža cijevne skele za izvedbu svih radova na fasadi.</t>
  </si>
  <si>
    <t>Montaža novih vertikalnih okruglih oluka nakon postavljanja toplinske izolacije vanjskih zidova. Oluke izvesti pocinčanim bojanim limom, prosječne rš 333. Stavka uključuje sav spojni pribor do potpune gotovosti te potrebnu skelu.</t>
  </si>
  <si>
    <t>Montaža novih horizontalnih polukružnih oluka nakon izvedbe potrebnih radova na krovnim plohama. Oluke izvesti pocinčanim bojanim limom, prosječne rš 333. Stavka uključuje sav spojni pribor do potpune gotovosti te potrebnu skelu.</t>
  </si>
  <si>
    <t>paušal</t>
  </si>
  <si>
    <t>kg</t>
  </si>
  <si>
    <t>3.2.</t>
  </si>
  <si>
    <t>2.3.</t>
  </si>
  <si>
    <r>
      <t xml:space="preserve">Dobava i oblaganje sokla ekstrudiranim polistirenom (XPS) (λ≤0,033) </t>
    </r>
    <r>
      <rPr>
        <b/>
        <sz val="11"/>
        <rFont val="Arial"/>
        <family val="2"/>
        <charset val="238"/>
      </rPr>
      <t>debljine 5 cm</t>
    </r>
    <r>
      <rPr>
        <sz val="11"/>
        <rFont val="Arial"/>
        <family val="2"/>
        <charset val="238"/>
      </rPr>
      <t>. Potrebno je izvesti i završnu obradu akrilnom kulir žbukom izrađenoj od višebojnog kamena. Sve izvesti prema priloženim detaljima rješavanja toplinskih mostova iz grafičkog dijela projekta te po preporukama proizvođača. Sve radove izvesti do potpune gotovosti sa završnim slojem.</t>
    </r>
  </si>
  <si>
    <t>3.4.</t>
  </si>
  <si>
    <t>4.11.</t>
  </si>
  <si>
    <t>obračun prema m3</t>
  </si>
  <si>
    <t>8.1.</t>
  </si>
  <si>
    <t>STROJARSKI RADOVI</t>
  </si>
  <si>
    <t>11.1.</t>
  </si>
  <si>
    <t>11.2.</t>
  </si>
  <si>
    <t>SVEUKUPNO STROJARSKI RADOVI</t>
  </si>
  <si>
    <t xml:space="preserve">obračun prema komadu </t>
  </si>
  <si>
    <t>OPĆI UVJETI</t>
  </si>
  <si>
    <t>Sve radove izvesti od materijala propisane kvalitete prema nacrtima, opisu, detaljima, pismenim i usmenim dogovorima. Sve štete učinjene prilikom rada na vlastitim ili tuđim radovima i materijalima imaju se ukloniti na račun počinitelja. Svi nekvalitetni radovi i materijali imaju se otkloniti i zamijeniti ispravnim bez bilo kakve obveze za odštetu od strane investitora. Ako opis koje stavke dovodi izvođača u sumnju o načinu izvedbe, treba pravovremeno prije predaje ponude tražiti objašnjenje od projektanta. Naknadni se prigovori neće uvažiti. Eventualne izmjene materijala te načina izvedbe tokom gradnje moraju se izvršiti isključivo pismenim dogovorom s projektantom i nadzornim inženjerom. Sve mjere i kote provjeriti u naravi. Izvođač radova dužan je prije početka radova kontrolirati kote i sve količine. Ukoliko se ukažu eventualne nejednakosti između troškovnikom predviđenog i stanja na gradilištu, izvođač radova dužan je pravovremeno o tome obavijstiti investitora i projektanta i zatražiti pojedina objašnjenja.</t>
  </si>
  <si>
    <r>
      <t xml:space="preserve">Dobava i ugradnja materijala za izvedbu POVEZANOG SUSTAVA ZA VANJSKU TOPLINSKU IZOLACIJU (ETICS) NA OSNOVI PLOČA KAMENE VUNE, </t>
    </r>
    <r>
      <rPr>
        <b/>
        <sz val="11"/>
        <rFont val="Arial"/>
        <family val="2"/>
        <charset val="238"/>
      </rPr>
      <t xml:space="preserve">debljine 12cm </t>
    </r>
    <r>
      <rPr>
        <sz val="11"/>
        <rFont val="Arial"/>
        <family val="2"/>
        <charset val="238"/>
      </rPr>
      <t xml:space="preserve">(λ≤0,035). Navedene ploče namijenje su za toplinsku, zvučnu i protupožarnu izolaciju i zaštitu kontaktnih fasada u sustavu s tankoslojnim (ETICS sustavi) ili debeloslojnim žbukama. Pričvršćenje na zid izvodi se kombinacijom građevinskog ljepila koje se nanosi po rubu ploče i točkasto po cijeloj ploči (minimalna pokrivenost 40%) i mehaničkih pričvršćivača (6-8 kom/m2). Primjenjuje se kod fasada s povećanim zahtjevima u pogledu vatrootpornosti, u novogradnji te kod sanacija osobito trošnih postojećih fasada. S obzirom da je predmetna zgrada javna zgrada (škola) preporučljiva je primjena upravo ovakve vrste izolacije koja ima veću protupožarnu zaštitu. Završno-zaštitna silikatna dekorativna žbuka. Tekstura i nijansa žbuke prema projektu i ton karti proizvođača te željama investitora. 
Sve radove izvesti prema preporukama proizvođača, do potpune gotovosti.
</t>
    </r>
  </si>
  <si>
    <t xml:space="preserve">Vanjske špalete izvesti sa pločama kamene vune debljine 3 cm, λ≤0,035. Punoplošna izolacija mora pokriti čelo ploče špalete. Lijepe se s građevinskim ljepilom i pričvrste sa pričvrsnicama 2 kom/m'. Prosječna širina špaleta je do 35cm. Širinu špalete je potrebno dodatno provjeriti na terenu. U cijenu stavke je uključena kompletna obrada špalete. 
</t>
  </si>
  <si>
    <t>T.D. 09-01/2018</t>
  </si>
  <si>
    <t>Čišćenje prostora tavana od školskih stvari koje su se odlagale na tavan kako bi se mogla postaviti toplinska izolacija.</t>
  </si>
  <si>
    <t>Demontaža i ponovna montaža novog plinskog ormarića nakon izvedbe toplinske izolacije na vanjskih zidovima.</t>
  </si>
  <si>
    <t>Demontaža vanjskih limenih i kamenih klupica na postojećoj stolariji prosječne širine do 20cm radi postavljanja toplinske izolacije na vanjske zidove i postavljanja novih kamenih klupica. Stavka obuhvaća zbrinjavanje demontiranog materijala na deponiji do 10km udaljenosti.</t>
  </si>
  <si>
    <t>Nabava i postavljanje vanjskih prozorskih granitnih klupica (boje prema izboru investitora), debljine 2cm, prosječne širine do 35cm, nakon postavljanja toplinske izolacije. Klupice je potrebno obraditi uzdužno s donje strane i poprečno s gornje strane na način da se naprave utori kao okapnice. U cijenu stavke uračunati sav spojni materijal i pribor te rad.</t>
  </si>
  <si>
    <t>ekstrudirani polistiren (XPS)</t>
  </si>
  <si>
    <r>
      <t xml:space="preserve">Dobava i postavljanje ekstrudiranog polistirena XPS (λ≤0,033) </t>
    </r>
    <r>
      <rPr>
        <b/>
        <sz val="11"/>
        <rFont val="Arial"/>
        <family val="2"/>
        <charset val="238"/>
      </rPr>
      <t>debljine 14 cm</t>
    </r>
    <r>
      <rPr>
        <sz val="11"/>
        <rFont val="Arial"/>
        <family val="2"/>
        <charset val="238"/>
      </rPr>
      <t xml:space="preserve"> na pod prema tlu te sloja polietilenske folije. U cijenu stavke uključen je sav potreban spojni pribor i rad.
</t>
    </r>
  </si>
  <si>
    <r>
      <t xml:space="preserve">Dobava i postava mineralne vune </t>
    </r>
    <r>
      <rPr>
        <b/>
        <sz val="11"/>
        <rFont val="Arial"/>
        <family val="2"/>
        <charset val="238"/>
      </rPr>
      <t>debljine 20 cm</t>
    </r>
    <r>
      <rPr>
        <sz val="11"/>
        <rFont val="Arial"/>
        <family val="2"/>
        <charset val="238"/>
      </rPr>
      <t xml:space="preserve"> (ʎ≤0,040), sloja polietilenske folije (parne brane) te sloja paropropusne i vodonepropusne folije na stropove prema tavanu koji se izoliraju. U cijenu stavke uključiti sav potreban spojni i pričvrsni materijal.</t>
    </r>
  </si>
  <si>
    <t>Izrada, dobava i montaža vjetarlajsni na novo izvedenom pokrovu iz pocinčanog ravnog lima, boje kao i pokrov, prosječne razvijene širine rš 400 u kompletu sa potrebnim nosačima koji se učvršćuju na krovnu konstrukciju. Stavka uključuje sav spojni pribor do potpune gotovosti te potrebnu skelu.</t>
  </si>
  <si>
    <t>Izrada, dobava i postava mrežice za ventilaciju novo izvedenog krova prosječne rš 333. Stavka uključuje sav spojni pribor do potpune gotovosti te potrebnu skelu.</t>
  </si>
  <si>
    <t>Zatvaranje plinskih cijevi žbukanjem (debljine 12cm) na jugozapadnom pročelju uz prethodnu ugradnju kanalica ispod cijevi. Cijena obuhvaća sav rad i materijal te potrebnu skelu.</t>
  </si>
  <si>
    <t xml:space="preserve">Betoniranje podne betonske ploče d=10cm betonom C 25/30. Izvesti prema uputama nadzornog inženjera. Potrebna armatura obračunata je u posebnoj stavci. U cijenu je uključena dobava, prijevoz i ugradba. </t>
  </si>
  <si>
    <t>obračun u m3</t>
  </si>
  <si>
    <t xml:space="preserve">Dobava i izrada armiranog cementnog estriha debljine 5cm, kao podloge za postavu završnog poda. Estrih izvesti u cementnom mortu M-15, na prethodno izvedenu betonsku podlogu i položenu topl. izolaciju sa PE folijom. </t>
  </si>
  <si>
    <t xml:space="preserve">Dobava i postavljanje armature u podnu ploču standardna mreža Q 257 (Fa =2,57 cm2/m) težine 4,16 kg/m2. Ugradnju izvršiti prema uputi projektanta. U stavku uključiti sav rad, materijal i pribor potreban za spajanje armature, uključivo i odstojnike, tipske, plastične te izradu čeličnih prema zahtjevima konstrukcije.  </t>
  </si>
  <si>
    <t>obračun prema kg</t>
  </si>
  <si>
    <t>1.4.</t>
  </si>
  <si>
    <t>1.5.</t>
  </si>
  <si>
    <r>
      <t>Dobava i izrada daščane oplate kosih krovnih ploha nagiba 33-37 stupnjeva</t>
    </r>
    <r>
      <rPr>
        <sz val="9.35"/>
        <rFont val="Arial"/>
        <family val="2"/>
        <charset val="238"/>
      </rPr>
      <t>,</t>
    </r>
    <r>
      <rPr>
        <sz val="11"/>
        <rFont val="Arial"/>
        <family val="2"/>
        <charset val="238"/>
      </rPr>
      <t xml:space="preserve"> OSB pločama debljine 2,2 cm. Rogovi se po potrebi ravnaju bočnim zabijanjem jelove daske sa obje strane roga. Stavka obuhvaća i postavljanje paropropusne i vodonepropusne folije. U cijenu uključiti rad te sav potreban potrošni i spojni materijal.</t>
    </r>
  </si>
  <si>
    <t>Dobava, izrada i letvanje kosih krovnih ploha nagiba 33-37 stupnjeva, drvenim letvama 4/5 cm. Dodatno letvanje u poprečnom smjeru (kontraletve) drvenim letvama 4/5 cm. Letve je potrebno napustiti preko zabatnog zida za približno 10-15cm. U cijenu uključeni rad i materijal te sloj paropropusne i vodonepropusne folije (160g/m2).</t>
  </si>
  <si>
    <t>Dobava materijala i postava horizontalne hidroizolacije poda prizemlja sa dva sloja bitumenskih varenih traka uz prethodni hladni prednamaz, položen na betonsku ploču koja mora biti zaglađena, bez oštrih rubova i ispupčenja te očišćena od ostataka oštrih i metalnih predmeta (čavli ili sl.). Kod izvođenja radova treba se pridržavati smjernica o primjeni propisanih od strane proizvođača. Stavka obuhvaća sav potreban rad i materijal.</t>
  </si>
  <si>
    <t>1.9.</t>
  </si>
  <si>
    <t>1.10.</t>
  </si>
  <si>
    <t>Uklanjanje slojeva poda (parket, drvena obloga, ispuna šutom) na koji se betonira armirano-betonska ploča i postavlja toplinska izolacija. U stavku je uključen odvoz materijala na deponiju do 10km udaljenosti.</t>
  </si>
  <si>
    <t>ZEMLJANI RADOVI</t>
  </si>
  <si>
    <t>10.1.</t>
  </si>
  <si>
    <t xml:space="preserve">Ručni i strojni iskop zemlje u objektu, nakon uklanjanja podnih obloga i pretpostavljene drvene konstrukcije ispunjene šutom, mini bagerom. Dubina iskopa je približno 35cm. Pažljivi rad kod iskopa obzirom na nepoznate uvjete. U cijenu je uključen i odvoz zemlje na deponiju na udaljenosti do 10km. </t>
  </si>
  <si>
    <t>Dobava, nasipavanje, razastiranje, nabijanje i planiranje tamponskog sloja kamenog materijala granulacije 0-60 mm na mjestu gdje se betonira nova armirano-betonska ploča, do kote prema projektu te nabijanje na modul stišljivosti od Ms=80 MN/m2. Debljina nabijenog d=15cm.</t>
  </si>
  <si>
    <t>SVEUKUPNO ZEMLJANI RADOVI</t>
  </si>
  <si>
    <t>GIPSKARTONSKI RADOVI</t>
  </si>
  <si>
    <t>SVEUKUPNO GIPSKARTONSKI RADOVI</t>
  </si>
  <si>
    <t>12.</t>
  </si>
  <si>
    <t>SOBOSLIKARSKI RADOVI</t>
  </si>
  <si>
    <t>12.1.</t>
  </si>
  <si>
    <t>Završna obrada novo izvedenih pregradnih zidova, bojanjem poludisperzivnom bojom. U stavku je potrebno uračunati gletanje i kompletnu pripremu radne površine , dva strojna nanosa glet mase sa strojnim brušenjem te bojanje u dva sloja sa završnim popravcima, u boji i tonu po izboru investitora. Izvedba sve komplet sa materijalom i radom, te potrebnom skelom. Stavka uključuje svu zaštitu stolarije, opreme i podova.</t>
  </si>
  <si>
    <t>Dobava materijala i izrada gipskartonskih pregradnih zidova ukupne debljine d=10cm. Nosiva podkonstrukcija pregradnih zidova se učvršćuje u nosivu podnu konstrukciju. U stavku uračunati izradu otvora vrata te sav potreban materijal, spojni pribor, radove i čišćenje do potpune gotovosti. Izvedba sve komplet sa materijalom i radom, te skelom, svi spojevi fugirani, bandažirani, spremno za bojanje. Rw = 51 dB sastav zida: podkonstrukcija debljine 50mm, ugradnja termoizolacije nazivne debljine 50mm, dvostrana dvostruka obloga gipskartonskim pločama d=12,5mm. Visina zidova h=3,95m.</t>
  </si>
  <si>
    <t>SVEUKUPNO SOBOSLIKARSKI RADOVI</t>
  </si>
  <si>
    <t>13.</t>
  </si>
  <si>
    <t>STOLARSKI RADOVI</t>
  </si>
  <si>
    <t>13.1.</t>
  </si>
  <si>
    <t>Izrada, dobava i postavljanje unutarnjih drvenih vrata. Dimenzija postojećih vrata je 85/199. Debljina zida na koji se vrata montiraju je 32cm. Vrsta drveta kao i oblik dovratnika je po izboru investitora.</t>
  </si>
  <si>
    <t>Izrada, dobava i postavljanje unutarnjih drvenih vrata. Dimenzija vrata 80/200. Debljina pregradnog zida od gipskartonskih ploča na koji se vrata montiraju je 10cm. Vrsta drveta kao i oblik dovratnika je po izboru investitora.</t>
  </si>
  <si>
    <t>SVEUKUPNO STOLARSKI RADOVI</t>
  </si>
  <si>
    <t>PODOPOLAGAČKI RADOVI</t>
  </si>
  <si>
    <t>Dobava i montaža gotovog parketa 1.klase ljepljenjem na podlogu od cementnog estriha ljepilom. Vrsta i dimenzije parketa prema željama investitora. U stavku uključiti sav potreban spojni pomoćni pribor i materijal do potpune gotovosti stavke. Sve izvesti prema uputi proizvođača.</t>
  </si>
  <si>
    <t>12.2.</t>
  </si>
  <si>
    <t>13.2.</t>
  </si>
  <si>
    <t>Dobava i montaža rubnih zidnih lajsni I. klase, prema izboru investitora. Lajsne moraju biti završno fino obrađene. U stavku uključiti sav potreban spojni pomoćni pribor i materijal do potpune gotovosti stavke. Sve izvesti prema uputi proizvođača.</t>
  </si>
  <si>
    <t>obračun po m</t>
  </si>
  <si>
    <t>SVEUKUPNO PODOPOLAGAČKI RADOVI</t>
  </si>
  <si>
    <t>4.7.</t>
  </si>
  <si>
    <t>Izrada, dobava i montaža opšava dimnjaka iz pocinčanog ravnog lima boje kao i pokrov, u kompletu sa svim pričvrsnim i spojnim priborom.</t>
  </si>
  <si>
    <t xml:space="preserve"> - tip 60x60</t>
  </si>
  <si>
    <t xml:space="preserve">  - tip 500x600</t>
  </si>
  <si>
    <t>Izrada, dobava i izvedba oblačenja dimnjaka iz pocinčanog ravnog lima boje kao i pokrov. U cijenu uključen sav potreban potrošni i spojni materijal te rad. Obračun prema m.</t>
  </si>
  <si>
    <t>8.2.</t>
  </si>
  <si>
    <t>Žbukanje zidova sokla, dijela pročelja i dimnjaka debljine približno 2,5cm uz prethodno nabacivanje cementnog šprica. Nanošenje gotove sanacijske žbuke na zidove sokla, dijela pročelja i dimnjake radi izravnavanja neravnina i pripreme površine za postavljanje toplinske izolacije.</t>
  </si>
  <si>
    <t>1.11.</t>
  </si>
  <si>
    <t xml:space="preserve">Demontaža postojećih unutarnjih vrata zbog izvedbe novih slojeva poda. Proizvođač nove stolarije treba uzeti sve potrebne mjere i detalje potrebne za izradu novih vrata. </t>
  </si>
  <si>
    <t>obračun prema kom</t>
  </si>
  <si>
    <t>4.9.</t>
  </si>
  <si>
    <t>Izrada, dobava i izvedba kapa za dimnjak iz pocinčanog ravnog lima boje kao i pokrov. U cijenu uključen sav potreban potrošni i spojni materijal te rad. Obračun prema komadu.</t>
  </si>
  <si>
    <t xml:space="preserve">  - tip 50x50</t>
  </si>
  <si>
    <t>4.6.</t>
  </si>
  <si>
    <t>4.10.</t>
  </si>
  <si>
    <t>5.1.</t>
  </si>
  <si>
    <t>6.1.</t>
  </si>
  <si>
    <t>6.2.</t>
  </si>
  <si>
    <t>7.1.</t>
  </si>
  <si>
    <t>7.2.</t>
  </si>
  <si>
    <t>7.3.</t>
  </si>
  <si>
    <t xml:space="preserve">Demontaža, skidanje i zbrinjavanje krovnog pokrova od crijepa radi letvanja i daskanja krovne konstrukcije, na procječnoj visini od tla cca 9,00m. Stavka obuhvaća zbrinjavanje demontiranog materijala na deponiju do 10kn udaljenosti. Stavka uključuje i skidanje potkonstrukcije - letve. </t>
  </si>
  <si>
    <t>Demontaža i rušenje pregradnih zidova od gipskartonskih ploča kako bi se mogla izvesti sanacija i izolacija poda.</t>
  </si>
  <si>
    <t>1.12.</t>
  </si>
  <si>
    <t>Demontaža i ponovna montaža ogrijevnih tijela (radijatora) radi sanacije poda i postavljanja toplinske izolacije. Nakon što se izvede novi pod radijatore je potrebno ponovno montirati.</t>
  </si>
  <si>
    <t>Demontaža postojećih horizontalnih oluka zbog izvedbe novog krovnog pokrova i izvedbe toplinske izolacije. Stavka uključuje sav spojni pribor do potpune gotovosti te potrebnu skelu.</t>
  </si>
  <si>
    <t>Demontaža opšavnog lima prosječne razvijene širine rš 500 na jugozapadnom pročelju na spoju nadstrešnice sa pročeljem. Stavka obuhvaća zbrinjavanje demontiranog materijala na deponiju udaljenosti do 10km.</t>
  </si>
  <si>
    <t>Izrada, dobava i montaža pocinčanog opšavnog lima prosječne razvijene širine rš 400 na jugozapadnom pročelju na spoju nadstrešnice sa pročeljem nakon izvedbe sve potrebne izolacije u kompletu sa svim pričvrsnim i spojnim materijalom. Boja prema izboru investitora, potrebno ju je uskladiti sa bojom ostalih limenih elemenata. Stavka uključuje i potrebnu skelu.</t>
  </si>
  <si>
    <t>Nabava materijala i pokrivanje kosih krovnih ploha glinenim engobiranim crijepom, boje prema izboru investitora. U cijenu uključiti i odzračne crijepove 1 kom/16 m2, podsljemeni crijep, zaštitna traka protiv ptica, snjegobran 5kom/m krovišta u boji crijepa i sav ostali potrošni spojni i pričvrsni materijal, a prema detaljnoj uputi proizvođača crijepa. Pokrov je potrebno zamijeniti zbog starosti i dotrajalosti postojećeg pokrova, a zbog izvedbe toplinske izolacije na tavanu i njezine zaštite.</t>
  </si>
  <si>
    <t>8.3.</t>
  </si>
  <si>
    <t>8.4.</t>
  </si>
  <si>
    <t>Privremeno uklanjanje/odmicanje betonskih elemenata oko objekta kako bi se mogla izvesti izolacija vanjskog zida te sokla objekta i postavljanje uzemljivača novog gromobrana. Nakon izvedene izolacije i postavljenog uzemljivača betonske elemente potrebno je ponovno postaviti uz rub objekta. U stavku uračunati sav potreban rad i materijal.</t>
  </si>
  <si>
    <t>Ručni i strojni iskop zemlje oko objekta za instalaciju uzemljenja u zemlji III. kategorije. Širina iskopa do 0,80 m  i max dubine prosječno 1,00 m. Pažljivi rad kod iskopa obzirom na nepoznate uvjete ispod nivoa terena i neposredno uz temelje objekta. Iskopana zemlja će se ponovno koristiti za zatrpavanje rova. Obračun se vrši u sraslom stanju. U cijenu uključiti i rad ponovnog zatvrpavanja rova.</t>
  </si>
  <si>
    <t>8.5.</t>
  </si>
  <si>
    <t xml:space="preserve">Dobava materijala, razastiranje i zbijanje nasipa od tucanika (30/60mm) oko objekta nakon zatrpavanja rova i izvedbe uzemljivača, a kao podloga za vraćanje betonskih elemenata. Debljina sloja d=10,0cm. </t>
  </si>
  <si>
    <t>Napomena:</t>
  </si>
  <si>
    <t xml:space="preserve">Materijal, oprema i proizvodi specificirani u stavkama, kao i kompletni sustavi mogu biti zamijenjeni jednakovrijednim materijalima, opremom, proizvodima i sistemima drugih proizvođača. </t>
  </si>
  <si>
    <t xml:space="preserve">U slučaju da ponuditelj nudi jednakovrijedne materijale, opremu i proizvode obavezno upisuje podatke o proizvođaču i tipu proizvoda u predviđeno mjesto troškovnika. </t>
  </si>
  <si>
    <t>Jednakovrijednost dokazuje dostavom dokumentacije, ispitivanja, proračuna i sl. za ponuđene jednakovrijedne proizvode ili opremu.</t>
  </si>
  <si>
    <t xml:space="preserve">Zatvaranje cirkulacije ogrijevne vode radijatorskog grijanja na postojećem cijevnom razvodu, te ispuštanje vode iz sustava centralnog grijanja. </t>
  </si>
  <si>
    <t>kompl</t>
  </si>
  <si>
    <t>Demontaža postojećih radijatorskih ručnih ventila i prigušnica sa svih postojećih radijatora.</t>
  </si>
  <si>
    <t>13.3.</t>
  </si>
  <si>
    <t>Dobava radijatorskih termostatskih ventila priključak grijaćeg tijela konično brtvljen. Univerzalna izvedba s posebnim kolčakom za navojnu cijev i priključak steznim kompletom, DN 15 kutni ili ravni  zajedno sa spojnim i brtvenim materijalom.</t>
  </si>
  <si>
    <t>Proizvođač:</t>
  </si>
  <si>
    <t>Tip:</t>
  </si>
  <si>
    <t>R 1/2"</t>
  </si>
  <si>
    <t>13.4.</t>
  </si>
  <si>
    <t>Dobava  radijatorske termostatske glave robusne izvedbe  izrađena prema EN 215, tekućinski osjetnik, područje namještanja 6- 28 ᴼC, zaštita od smrzavanja namjestiva na 6 ᴼC.  Namještanje željene temperature. U kompletu  sa spojnim i brtvenim materijalom.</t>
  </si>
  <si>
    <t>13.5.</t>
  </si>
  <si>
    <t>Dobava prigušnica na radijatorima,  priključak grijaćeg tijela konično brtvljen, cijevni priključak vanjskim konusnim navojem 3/4", DN 15 kutni  ili ravni zajedno sa spojnim i brtvenim materijalom.</t>
  </si>
  <si>
    <t>13.6.</t>
  </si>
  <si>
    <t>Montaža sve navedene opreme i materijala termostatskih ventila i prigušnica do gotovosti za rad.</t>
  </si>
  <si>
    <t>13.7.</t>
  </si>
  <si>
    <t>Punjenje instalacije centralnog grijanja vodom, odzračivanje sustava i balansiranje protoka ogrijevne vode kroz radijatore na prigušnicama.</t>
  </si>
  <si>
    <t>13.8.</t>
  </si>
  <si>
    <t xml:space="preserve">Tlačna proba instalacije  radijatorskog grijanja na čvrstoću i nepropusnost vodenim tlakom. </t>
  </si>
  <si>
    <t>13.9.</t>
  </si>
  <si>
    <t>Sitni potrošni materijal, kao što su to žice, plinovi i elektrode za zavarivanje, ovjesni i spojni materijal, rozete, vijci i matice, zaštitne cijevi, prirubnice, brtve i sl.</t>
  </si>
  <si>
    <t>13.10.</t>
  </si>
  <si>
    <t xml:space="preserve">Proba instalacije u radu, podešavanje i  probni rad, regulacija termostatskih ventila. </t>
  </si>
  <si>
    <t>13.11.</t>
  </si>
  <si>
    <t>Pripremno- završni radovi i sanacija gradilišta, čišćenje prostora.</t>
  </si>
  <si>
    <t>2. LPS SUSTAV</t>
  </si>
  <si>
    <t>IZRADIO:</t>
  </si>
  <si>
    <t>Hrvoje Malčić, dipl.ing.građ.</t>
  </si>
  <si>
    <t>REKAPITULACIJA UKUPNO GRAĐEVINSKE MJERE</t>
  </si>
  <si>
    <t>SVEUKUPNO ELEKTROTEHNIČKE MJERE</t>
  </si>
  <si>
    <t>I. RASVJETA</t>
  </si>
  <si>
    <t>Sve stavke obuhvaćaju dobavu i montažu svjetiljke, s kućištem, izvorom svjetlosti, predspojnom napravom, driverom i ostalim spojnim priborom, do pune gotovosti i funkcionalnosti. Jamstvo dobavljača (proizvođača) za sve svjetiljke iznosi min 5 godina.</t>
  </si>
  <si>
    <t>Ponuditelj za sve svjetiljke treba priložiti tvorničke certifikate i isprave o sukladnosti, te kataloški list s tehničkim podacima. Osnovni kriterij ispravnosti sustava rasvjete je zadovoljenje HRN 12464, za što je potrebno dostaviti dokaz na zahtjev investitora ili nadzornog inženjera.</t>
  </si>
  <si>
    <t>S1</t>
  </si>
  <si>
    <r>
      <t xml:space="preserve">Dobava, montaža i spajanje: 
</t>
    </r>
    <r>
      <rPr>
        <b/>
        <sz val="10"/>
        <rFont val="Arial"/>
        <family val="2"/>
        <charset val="238"/>
      </rPr>
      <t>svjetiljka asimetrična ovjesna (suspended)</t>
    </r>
    <r>
      <rPr>
        <sz val="11"/>
        <color theme="1"/>
        <rFont val="Calibri"/>
        <family val="2"/>
        <charset val="238"/>
        <scheme val="minor"/>
      </rPr>
      <t xml:space="preserve"> 
LED izvor svjetlosti 
metalno kućište, asimetrična optika 
duljina: cca 120 cm
snaga sistema max 32 W
efektivni svjetlosni tok min 4000 lm
temperatura boje max 4000 K
stupanj zaštite min IP20
životni vijek 50000 h
(ovješenje na dužini 50 cm, za rasvjetu ploče)</t>
    </r>
  </si>
  <si>
    <t>S2</t>
  </si>
  <si>
    <r>
      <t xml:space="preserve">Dobava, montaža i spajanje: 
</t>
    </r>
    <r>
      <rPr>
        <b/>
        <sz val="10"/>
        <rFont val="Arial"/>
        <family val="2"/>
        <charset val="238"/>
      </rPr>
      <t>svjetiljka nadgradna (surface mounted)</t>
    </r>
    <r>
      <rPr>
        <sz val="11"/>
        <color theme="1"/>
        <rFont val="Calibri"/>
        <family val="2"/>
        <charset val="238"/>
        <scheme val="minor"/>
      </rPr>
      <t xml:space="preserve"> 
LED izvor svjetlosti 
metalno kućište 
kvadratni oblik dimenzije cca 60x60 cm
snaga sistema max 41 W
efektivni svjetlosni tok min 3700 lm
temperatura boje max 4000 K
stupanj zaštite min IP20
UGR &lt; 19
životni vijek 50000 h
(ugradnja na betonski strop: učionice, zbornica)</t>
    </r>
  </si>
  <si>
    <t>S3</t>
  </si>
  <si>
    <r>
      <t xml:space="preserve">Dobava, montaža i spajanje: 
</t>
    </r>
    <r>
      <rPr>
        <b/>
        <sz val="10"/>
        <rFont val="Arial"/>
        <family val="2"/>
        <charset val="238"/>
      </rPr>
      <t>svjetiljka nadgradna (surface mounted)</t>
    </r>
    <r>
      <rPr>
        <sz val="11"/>
        <color theme="1"/>
        <rFont val="Calibri"/>
        <family val="2"/>
        <charset val="238"/>
        <scheme val="minor"/>
      </rPr>
      <t xml:space="preserve"> 
LED izvor svjetlosti 
metalno kućište 
pravokutni oblik dimenzije cca 120x15 cm
snaga sistema max 35 W
efektivni svjetlosni tok min 3700 lm
temperatura boje max 4000 K
stupanj zaštite min IP20
životni vijek 50000 h
(ugradnja na betonski strop: hodnici, ulaz)</t>
    </r>
  </si>
  <si>
    <t>S4</t>
  </si>
  <si>
    <r>
      <t xml:space="preserve">Dobava, montaža i spajanje: 
</t>
    </r>
    <r>
      <rPr>
        <b/>
        <sz val="10"/>
        <rFont val="Arial"/>
        <family val="2"/>
        <charset val="238"/>
      </rPr>
      <t>svjetiljka nadgradna (ceiling-wall)</t>
    </r>
    <r>
      <rPr>
        <sz val="11"/>
        <color theme="1"/>
        <rFont val="Calibri"/>
        <family val="2"/>
        <charset val="238"/>
        <scheme val="minor"/>
      </rPr>
      <t xml:space="preserve"> 
LED izvor svjetlosti 
kućište kompozitno ili polikarbonatno 
okrugli oblik, promjer cca 25-35 cm
snaga sistema max 13 W
efektivni svjetlosni tok min 1500 lm
temperatura boje max 4000 K
stupanj zaštite min IP43
životni vijek 30000 h
(ugradnja na zid ili strop: sanitarni čvorovi, ostave, spremišta)</t>
    </r>
  </si>
  <si>
    <t>Montažni pribor za prilagodbu postojeće instalacije (kabeli, razvodne kutije, obujmice…)</t>
  </si>
  <si>
    <t>kpl</t>
  </si>
  <si>
    <t xml:space="preserve">Demontaža postojećih rasvjetnih tijela, odvoz i zbrinjavanje u skladu sa smjernicama za postupanje s opasnim otpadom </t>
  </si>
  <si>
    <t>UKUPNO:</t>
  </si>
  <si>
    <t>II. LPS SUSTAV</t>
  </si>
  <si>
    <t>Dobava i postava Al vodiča fi 8 mm za izvedbu p/ž gromobranskih odvoda i krovne hvataljke. Montaža na pripadne nosače (potpore).</t>
  </si>
  <si>
    <t xml:space="preserve">Izvedba uzemljivača polaganjem pocinčane čelične trake FeZn 25x4 mm u zemlju u obliku prstena, u pripremljeni rov dubine 80 cm, zatrpavanje i sanancija s odvozom preostalog materijala na deponij, priprema izvoda za mjerne spojeve te uzemljenje metalnih dijelova građevine. </t>
  </si>
  <si>
    <t>Dobava i montaža pribora za montažu sustava LPS:</t>
  </si>
  <si>
    <t>stezaljka za limeni opšav Al fi 8mm</t>
  </si>
  <si>
    <t>obujmica za kišnu vertikalu</t>
  </si>
  <si>
    <t>križna spojnica</t>
  </si>
  <si>
    <t>križna spojnica za Al fi 8mm</t>
  </si>
  <si>
    <t>izrada spoja vijcima</t>
  </si>
  <si>
    <t>krovni nosač hvataljke</t>
  </si>
  <si>
    <t>izrada spoja zavarivanjem</t>
  </si>
  <si>
    <t>povezivanje strojarske opreme, izjednačenje potencijala metalnih masa</t>
  </si>
  <si>
    <t xml:space="preserve">                                                komplet</t>
  </si>
  <si>
    <t>Izrada mjernog spoja</t>
  </si>
  <si>
    <t>Ispitivanje sustava, izrada ispitnih protokola i revizijske knjige.</t>
  </si>
  <si>
    <t>ELEKTROTEHNIČKE  MJERE</t>
  </si>
  <si>
    <t>SVEUKUPNO GRAĐEVINSKE MJERE</t>
  </si>
  <si>
    <t>REKAPITULACIJA SVEUKUPNO GRAĐEVINSKE I ELEKTROTEHNIČKE MJERE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</si>
</sst>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kn&quot;_-;\-* #,##0.00\ &quot;kn&quot;_-;_-* &quot;-&quot;??\ &quot;kn&quot;_-;_-@_-"/>
    <numFmt numFmtId="43" formatCode="_-* #,##0.00\ _k_n_-;\-* #,##0.00\ _k_n_-;_-* &quot;-&quot;??\ _k_n_-;_-@_-"/>
    <numFmt numFmtId="164" formatCode="#,##0.00_ ;\-#,##0.00\ "/>
    <numFmt numFmtId="165" formatCode="0.0"/>
    <numFmt numFmtId="166" formatCode="0.00;[Red]0.00"/>
    <numFmt numFmtId="167" formatCode="#,##0.00&quot; kn&quot;"/>
    <numFmt numFmtId="168" formatCode="#,##0.00\ _k_n"/>
  </numFmts>
  <fonts count="32">
    <font>
      <sz val="11"/>
      <color theme="1"/>
      <name val="Calibri"/>
      <family val="2"/>
      <charset val="238"/>
      <scheme val="minor"/>
    </font>
    <font>
      <sz val="11"/>
      <color theme="1"/>
      <name val="Calibri"/>
      <family val="2"/>
      <charset val="238"/>
      <scheme val="minor"/>
    </font>
    <font>
      <sz val="10"/>
      <name val="Arial"/>
      <family val="2"/>
      <charset val="238"/>
    </font>
    <font>
      <sz val="11"/>
      <name val="Calibri"/>
      <family val="2"/>
      <charset val="238"/>
      <scheme val="minor"/>
    </font>
    <font>
      <sz val="10"/>
      <name val="Times New Roman"/>
      <family val="1"/>
      <charset val="238"/>
    </font>
    <font>
      <sz val="9"/>
      <name val="Geneva"/>
      <family val="2"/>
      <charset val="238"/>
    </font>
    <font>
      <b/>
      <sz val="11"/>
      <name val="Calibri"/>
      <family val="2"/>
      <charset val="238"/>
      <scheme val="minor"/>
    </font>
    <font>
      <sz val="11"/>
      <name val="Arial"/>
      <family val="2"/>
      <charset val="238"/>
    </font>
    <font>
      <sz val="11"/>
      <color indexed="8"/>
      <name val="Calibri"/>
      <family val="2"/>
      <charset val="238"/>
    </font>
    <font>
      <b/>
      <sz val="12"/>
      <name val="Arial"/>
      <family val="2"/>
      <charset val="238"/>
    </font>
    <font>
      <b/>
      <sz val="11"/>
      <name val="Arial"/>
      <family val="2"/>
      <charset val="238"/>
    </font>
    <font>
      <sz val="10"/>
      <color rgb="FFFF0000"/>
      <name val="Arial"/>
      <family val="2"/>
      <charset val="238"/>
    </font>
    <font>
      <sz val="9"/>
      <name val="Arial"/>
      <family val="2"/>
      <charset val="238"/>
    </font>
    <font>
      <sz val="11"/>
      <color theme="1"/>
      <name val="Arial"/>
      <family val="2"/>
      <charset val="238"/>
    </font>
    <font>
      <b/>
      <sz val="11"/>
      <color theme="1"/>
      <name val="Arial"/>
      <family val="2"/>
      <charset val="238"/>
    </font>
    <font>
      <b/>
      <sz val="14"/>
      <name val="Arial"/>
      <family val="2"/>
      <charset val="238"/>
    </font>
    <font>
      <sz val="11"/>
      <color rgb="FFFF0000"/>
      <name val="Calibri"/>
      <family val="2"/>
      <charset val="238"/>
      <scheme val="minor"/>
    </font>
    <font>
      <sz val="11"/>
      <color rgb="FFFF0000"/>
      <name val="Arial"/>
      <family val="2"/>
      <charset val="238"/>
    </font>
    <font>
      <b/>
      <sz val="11"/>
      <color rgb="FFFF0000"/>
      <name val="Arial"/>
      <family val="2"/>
      <charset val="238"/>
    </font>
    <font>
      <sz val="12"/>
      <name val="CRO_Swiss_Light-Normal"/>
      <charset val="238"/>
    </font>
    <font>
      <b/>
      <sz val="10"/>
      <name val="Arial"/>
      <family val="2"/>
      <charset val="238"/>
    </font>
    <font>
      <sz val="9.35"/>
      <name val="Arial"/>
      <family val="2"/>
      <charset val="238"/>
    </font>
    <font>
      <sz val="11"/>
      <name val="Arial CE"/>
      <family val="2"/>
      <charset val="238"/>
    </font>
    <font>
      <sz val="11"/>
      <name val="Futura Md L2"/>
      <family val="2"/>
      <charset val="238"/>
    </font>
    <font>
      <sz val="9"/>
      <color rgb="FFFF0000"/>
      <name val="Arial"/>
      <family val="2"/>
      <charset val="238"/>
    </font>
    <font>
      <sz val="11"/>
      <name val="Arial"/>
      <family val="2"/>
    </font>
    <font>
      <b/>
      <sz val="10"/>
      <name val="Arial"/>
      <family val="2"/>
      <charset val="1"/>
    </font>
    <font>
      <sz val="11"/>
      <color indexed="10"/>
      <name val="Arial"/>
      <family val="2"/>
      <charset val="1"/>
    </font>
    <font>
      <b/>
      <sz val="10"/>
      <color indexed="8"/>
      <name val="Arial"/>
      <family val="2"/>
      <charset val="238"/>
    </font>
    <font>
      <b/>
      <sz val="11"/>
      <color indexed="10"/>
      <name val="Arial"/>
      <family val="2"/>
      <charset val="238"/>
    </font>
    <font>
      <sz val="10"/>
      <name val="Arial"/>
      <family val="2"/>
      <charset val="1"/>
    </font>
    <font>
      <b/>
      <sz val="16"/>
      <name val="Calibri"/>
      <family val="2"/>
      <charset val="238"/>
      <scheme val="minor"/>
    </font>
  </fonts>
  <fills count="3">
    <fill>
      <patternFill patternType="none"/>
    </fill>
    <fill>
      <patternFill patternType="gray125"/>
    </fill>
    <fill>
      <patternFill patternType="solid">
        <fgColor theme="9"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s>
  <cellStyleXfs count="16">
    <xf numFmtId="0" fontId="0" fillId="0" borderId="0"/>
    <xf numFmtId="43" fontId="1" fillId="0" borderId="0" applyFont="0" applyFill="0" applyBorder="0" applyAlignment="0" applyProtection="0"/>
    <xf numFmtId="0" fontId="4" fillId="0" borderId="0"/>
    <xf numFmtId="4" fontId="5" fillId="0" borderId="0"/>
    <xf numFmtId="0" fontId="2" fillId="0" borderId="0"/>
    <xf numFmtId="0" fontId="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19" fillId="0" borderId="0"/>
    <xf numFmtId="0" fontId="2" fillId="0" borderId="0"/>
    <xf numFmtId="0" fontId="19" fillId="0" borderId="0"/>
    <xf numFmtId="0" fontId="2" fillId="0" borderId="0"/>
    <xf numFmtId="0" fontId="2" fillId="0" borderId="0"/>
    <xf numFmtId="0" fontId="19" fillId="0" borderId="0"/>
    <xf numFmtId="0" fontId="2" fillId="0" borderId="0"/>
  </cellStyleXfs>
  <cellXfs count="245">
    <xf numFmtId="0" fontId="0" fillId="0" borderId="0" xfId="0"/>
    <xf numFmtId="49" fontId="3" fillId="0" borderId="0" xfId="0" applyNumberFormat="1" applyFont="1" applyFill="1" applyAlignment="1">
      <alignment horizontal="left"/>
    </xf>
    <xf numFmtId="0" fontId="3" fillId="0" borderId="0" xfId="0" applyFont="1" applyFill="1" applyAlignment="1">
      <alignment horizontal="center"/>
    </xf>
    <xf numFmtId="4" fontId="3" fillId="0" borderId="0" xfId="0" applyNumberFormat="1" applyFont="1" applyFill="1" applyAlignment="1">
      <alignment horizontal="center"/>
    </xf>
    <xf numFmtId="4" fontId="6" fillId="0" borderId="0" xfId="1" applyNumberFormat="1" applyFont="1" applyFill="1" applyAlignment="1">
      <alignment horizontal="right"/>
    </xf>
    <xf numFmtId="0" fontId="3" fillId="0" borderId="0" xfId="0" applyFont="1" applyFill="1" applyAlignment="1">
      <alignment horizontal="left"/>
    </xf>
    <xf numFmtId="0" fontId="3" fillId="0" borderId="0" xfId="0" applyFont="1" applyFill="1" applyAlignment="1">
      <alignment horizontal="left" wrapText="1"/>
    </xf>
    <xf numFmtId="0" fontId="3" fillId="0" borderId="0" xfId="0" applyFont="1" applyFill="1"/>
    <xf numFmtId="49" fontId="3" fillId="0" borderId="0" xfId="0" applyNumberFormat="1" applyFont="1" applyFill="1"/>
    <xf numFmtId="0" fontId="3" fillId="0" borderId="0" xfId="0" applyFont="1" applyFill="1" applyAlignment="1">
      <alignment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shrinkToFit="1"/>
    </xf>
    <xf numFmtId="4" fontId="6" fillId="0" borderId="1" xfId="0" applyNumberFormat="1" applyFont="1" applyFill="1" applyBorder="1" applyAlignment="1">
      <alignment horizontal="center" vertical="center"/>
    </xf>
    <xf numFmtId="4" fontId="6" fillId="0" borderId="1" xfId="1" applyNumberFormat="1" applyFont="1" applyFill="1" applyBorder="1" applyAlignment="1">
      <alignment horizontal="center" vertical="center"/>
    </xf>
    <xf numFmtId="0" fontId="3" fillId="0" borderId="0" xfId="0" applyNumberFormat="1" applyFont="1" applyFill="1"/>
    <xf numFmtId="49" fontId="7" fillId="0" borderId="0" xfId="5" applyNumberFormat="1" applyFont="1" applyFill="1" applyBorder="1"/>
    <xf numFmtId="0" fontId="7" fillId="0" borderId="0" xfId="5" applyFont="1" applyFill="1" applyBorder="1" applyAlignment="1">
      <alignment wrapText="1"/>
    </xf>
    <xf numFmtId="0" fontId="7" fillId="0" borderId="0" xfId="5" applyFont="1" applyFill="1" applyBorder="1" applyAlignment="1">
      <alignment horizontal="center"/>
    </xf>
    <xf numFmtId="4" fontId="7" fillId="0" borderId="0" xfId="5" applyNumberFormat="1" applyFont="1" applyFill="1" applyBorder="1" applyAlignment="1">
      <alignment horizontal="center"/>
    </xf>
    <xf numFmtId="43" fontId="9" fillId="0" borderId="0" xfId="1" applyFont="1" applyFill="1" applyBorder="1" applyAlignment="1" applyProtection="1">
      <alignment horizontal="center" vertical="center" wrapText="1"/>
    </xf>
    <xf numFmtId="2" fontId="7" fillId="0" borderId="0" xfId="0" applyNumberFormat="1" applyFont="1" applyAlignment="1">
      <alignment horizontal="right"/>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shrinkToFit="1"/>
    </xf>
    <xf numFmtId="4" fontId="6" fillId="0" borderId="0" xfId="0" applyNumberFormat="1" applyFont="1" applyFill="1" applyBorder="1" applyAlignment="1">
      <alignment horizontal="center" vertical="center"/>
    </xf>
    <xf numFmtId="4" fontId="6" fillId="0" borderId="0" xfId="1" applyNumberFormat="1" applyFont="1" applyFill="1" applyBorder="1" applyAlignment="1">
      <alignment horizontal="center" vertical="center"/>
    </xf>
    <xf numFmtId="0" fontId="10" fillId="0" borderId="0" xfId="0" applyFont="1" applyFill="1" applyBorder="1" applyAlignment="1">
      <alignment horizontal="left" vertical="top" wrapText="1" shrinkToFit="1"/>
    </xf>
    <xf numFmtId="0" fontId="7" fillId="0" borderId="0" xfId="0" applyFont="1" applyAlignment="1">
      <alignment horizontal="right"/>
    </xf>
    <xf numFmtId="0" fontId="7" fillId="0" borderId="0" xfId="0" applyFont="1" applyAlignment="1">
      <alignment horizontal="right" vertical="top"/>
    </xf>
    <xf numFmtId="49" fontId="10" fillId="2" borderId="3" xfId="0" applyNumberFormat="1" applyFont="1" applyFill="1" applyBorder="1" applyAlignment="1">
      <alignment horizontal="left"/>
    </xf>
    <xf numFmtId="0" fontId="10" fillId="2" borderId="4" xfId="0" applyFont="1" applyFill="1" applyBorder="1" applyAlignment="1">
      <alignment horizontal="left" wrapText="1"/>
    </xf>
    <xf numFmtId="0" fontId="10" fillId="2" borderId="4" xfId="0" applyFont="1" applyFill="1" applyBorder="1" applyAlignment="1">
      <alignment horizontal="center"/>
    </xf>
    <xf numFmtId="4" fontId="10" fillId="2" borderId="4" xfId="0" applyNumberFormat="1" applyFont="1" applyFill="1" applyBorder="1" applyAlignment="1">
      <alignment horizontal="center"/>
    </xf>
    <xf numFmtId="2" fontId="10" fillId="2" borderId="4" xfId="0" applyNumberFormat="1" applyFont="1" applyFill="1" applyBorder="1" applyAlignment="1">
      <alignment horizontal="center"/>
    </xf>
    <xf numFmtId="4" fontId="10" fillId="2" borderId="5" xfId="1" applyNumberFormat="1" applyFont="1" applyFill="1" applyBorder="1" applyAlignment="1">
      <alignment horizontal="right"/>
    </xf>
    <xf numFmtId="0" fontId="7" fillId="0" borderId="0" xfId="0" applyFont="1" applyFill="1" applyAlignment="1">
      <alignment horizontal="left" vertical="top"/>
    </xf>
    <xf numFmtId="0" fontId="7" fillId="0" borderId="0" xfId="0" applyFont="1" applyFill="1" applyAlignment="1">
      <alignment horizontal="left"/>
    </xf>
    <xf numFmtId="0" fontId="7" fillId="0" borderId="0" xfId="0" applyFont="1" applyFill="1" applyAlignment="1">
      <alignment horizontal="left" wrapText="1"/>
    </xf>
    <xf numFmtId="0" fontId="0" fillId="0" borderId="0" xfId="0" applyAlignment="1">
      <alignment horizontal="left" vertical="top"/>
    </xf>
    <xf numFmtId="0" fontId="12" fillId="0" borderId="0" xfId="0" applyFont="1" applyFill="1" applyAlignment="1">
      <alignment horizontal="left"/>
    </xf>
    <xf numFmtId="4" fontId="7" fillId="0" borderId="0" xfId="0" applyNumberFormat="1" applyFont="1" applyFill="1" applyBorder="1" applyAlignment="1"/>
    <xf numFmtId="2" fontId="7" fillId="0" borderId="0" xfId="0" applyNumberFormat="1" applyFont="1" applyFill="1" applyBorder="1" applyAlignment="1"/>
    <xf numFmtId="43" fontId="10" fillId="0" borderId="0" xfId="1" applyNumberFormat="1" applyFont="1" applyFill="1" applyBorder="1" applyAlignment="1"/>
    <xf numFmtId="0" fontId="2" fillId="0" borderId="0" xfId="0" applyFont="1" applyFill="1" applyAlignment="1">
      <alignment horizontal="left"/>
    </xf>
    <xf numFmtId="0" fontId="7" fillId="0" borderId="0" xfId="0" applyFont="1" applyFill="1" applyAlignment="1">
      <alignment horizontal="left" vertical="top" wrapText="1"/>
    </xf>
    <xf numFmtId="4" fontId="7" fillId="0" borderId="0" xfId="0" applyNumberFormat="1" applyFont="1" applyFill="1" applyAlignment="1"/>
    <xf numFmtId="2" fontId="7" fillId="0" borderId="0" xfId="0" applyNumberFormat="1" applyFont="1" applyFill="1" applyBorder="1" applyAlignment="1" applyProtection="1">
      <protection locked="0"/>
    </xf>
    <xf numFmtId="49" fontId="7" fillId="0" borderId="0" xfId="0" applyNumberFormat="1" applyFont="1" applyFill="1" applyAlignment="1">
      <alignment horizontal="left"/>
    </xf>
    <xf numFmtId="0" fontId="9" fillId="2" borderId="3" xfId="0" applyFont="1" applyFill="1" applyBorder="1" applyAlignment="1">
      <alignment horizontal="left" wrapText="1"/>
    </xf>
    <xf numFmtId="0" fontId="7" fillId="2" borderId="4" xfId="0" applyFont="1" applyFill="1" applyBorder="1" applyAlignment="1">
      <alignment horizontal="left"/>
    </xf>
    <xf numFmtId="4" fontId="7" fillId="2" borderId="4" xfId="0" applyNumberFormat="1" applyFont="1" applyFill="1" applyBorder="1" applyAlignment="1"/>
    <xf numFmtId="2" fontId="7" fillId="2" borderId="4" xfId="0" applyNumberFormat="1" applyFont="1" applyFill="1" applyBorder="1" applyAlignment="1"/>
    <xf numFmtId="43" fontId="10" fillId="2" borderId="5" xfId="1" applyNumberFormat="1" applyFont="1" applyFill="1" applyBorder="1" applyAlignment="1"/>
    <xf numFmtId="2" fontId="10" fillId="0" borderId="0" xfId="0" applyNumberFormat="1" applyFont="1" applyFill="1" applyAlignment="1">
      <alignment horizontal="left" vertical="top"/>
    </xf>
    <xf numFmtId="0" fontId="7" fillId="0" borderId="0" xfId="0" applyFont="1" applyFill="1" applyBorder="1" applyAlignment="1">
      <alignment horizontal="right"/>
    </xf>
    <xf numFmtId="0" fontId="13" fillId="0" borderId="0" xfId="0" applyFont="1" applyAlignment="1">
      <alignment horizontal="left" vertical="top"/>
    </xf>
    <xf numFmtId="2" fontId="7" fillId="0" borderId="0" xfId="0" applyNumberFormat="1" applyFont="1" applyFill="1" applyAlignment="1">
      <alignment horizontal="left" vertical="top" wrapText="1"/>
    </xf>
    <xf numFmtId="49" fontId="7" fillId="0" borderId="0" xfId="0" applyNumberFormat="1" applyFont="1" applyFill="1" applyAlignment="1">
      <alignment horizontal="left" vertical="top"/>
    </xf>
    <xf numFmtId="4" fontId="10" fillId="0" borderId="0" xfId="1" applyNumberFormat="1" applyFont="1" applyFill="1" applyBorder="1" applyAlignment="1"/>
    <xf numFmtId="49" fontId="10" fillId="0" borderId="0" xfId="0" applyNumberFormat="1" applyFont="1" applyFill="1" applyAlignment="1">
      <alignment horizontal="right" vertical="top"/>
    </xf>
    <xf numFmtId="0" fontId="9" fillId="0" borderId="2" xfId="0" applyFont="1" applyFill="1" applyBorder="1" applyAlignment="1">
      <alignment horizontal="left" vertical="top"/>
    </xf>
    <xf numFmtId="0" fontId="9" fillId="0" borderId="6" xfId="0" applyFont="1" applyFill="1" applyBorder="1" applyAlignment="1">
      <alignment horizontal="right"/>
    </xf>
    <xf numFmtId="4" fontId="9" fillId="0" borderId="6" xfId="0" applyNumberFormat="1" applyFont="1" applyFill="1" applyBorder="1" applyAlignment="1"/>
    <xf numFmtId="0" fontId="9" fillId="0" borderId="7" xfId="0" applyFont="1" applyFill="1" applyBorder="1" applyAlignment="1"/>
    <xf numFmtId="4" fontId="10" fillId="0" borderId="1" xfId="1" applyNumberFormat="1" applyFont="1" applyFill="1" applyBorder="1" applyAlignment="1"/>
    <xf numFmtId="0" fontId="9" fillId="0" borderId="6" xfId="0" applyFont="1" applyFill="1" applyBorder="1" applyAlignment="1">
      <alignment horizontal="left" vertical="top"/>
    </xf>
    <xf numFmtId="164" fontId="9" fillId="0" borderId="1" xfId="1" applyNumberFormat="1" applyFont="1" applyFill="1" applyBorder="1" applyAlignment="1"/>
    <xf numFmtId="0" fontId="3" fillId="0" borderId="0" xfId="0" applyFont="1" applyAlignment="1">
      <alignment horizontal="left" vertical="top"/>
    </xf>
    <xf numFmtId="0" fontId="7" fillId="0" borderId="0" xfId="0" applyFont="1" applyAlignment="1">
      <alignment horizontal="left" vertical="top" wrapText="1"/>
    </xf>
    <xf numFmtId="2" fontId="7" fillId="0" borderId="0" xfId="0" applyNumberFormat="1" applyFont="1" applyAlignment="1"/>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9" fillId="0" borderId="2" xfId="0" applyFont="1" applyFill="1" applyBorder="1" applyAlignment="1">
      <alignment horizontal="left" vertical="top"/>
    </xf>
    <xf numFmtId="0" fontId="9" fillId="0" borderId="0" xfId="0" applyFont="1" applyFill="1" applyBorder="1" applyAlignment="1">
      <alignment horizontal="left" vertical="top"/>
    </xf>
    <xf numFmtId="164" fontId="9" fillId="0" borderId="0" xfId="1" applyNumberFormat="1" applyFont="1" applyFill="1" applyBorder="1" applyAlignment="1"/>
    <xf numFmtId="4" fontId="9" fillId="0" borderId="1" xfId="1" applyNumberFormat="1" applyFont="1" applyFill="1" applyBorder="1" applyAlignment="1"/>
    <xf numFmtId="0" fontId="17" fillId="0" borderId="0" xfId="0" applyFont="1" applyFill="1" applyAlignment="1">
      <alignment horizontal="left" wrapText="1"/>
    </xf>
    <xf numFmtId="0" fontId="16" fillId="0" borderId="0" xfId="0" applyFont="1" applyAlignment="1">
      <alignment horizontal="left" vertical="top"/>
    </xf>
    <xf numFmtId="4" fontId="17" fillId="0" borderId="0" xfId="0" applyNumberFormat="1" applyFont="1" applyFill="1" applyBorder="1" applyAlignment="1"/>
    <xf numFmtId="2" fontId="17" fillId="0" borderId="0" xfId="0" applyNumberFormat="1" applyFont="1" applyFill="1" applyBorder="1" applyAlignment="1"/>
    <xf numFmtId="43" fontId="18" fillId="0" borderId="0" xfId="1" applyNumberFormat="1" applyFont="1" applyFill="1" applyBorder="1" applyAlignment="1"/>
    <xf numFmtId="0" fontId="11" fillId="0" borderId="0" xfId="0" applyFont="1" applyFill="1" applyAlignment="1">
      <alignment horizontal="left"/>
    </xf>
    <xf numFmtId="43" fontId="14" fillId="0" borderId="0" xfId="1" applyFont="1" applyAlignment="1">
      <alignment wrapText="1"/>
    </xf>
    <xf numFmtId="49" fontId="17" fillId="0" borderId="0" xfId="0" applyNumberFormat="1" applyFont="1" applyFill="1" applyAlignment="1">
      <alignment horizontal="left" vertical="top"/>
    </xf>
    <xf numFmtId="0" fontId="7" fillId="0" borderId="0" xfId="6" applyFont="1" applyAlignment="1">
      <alignment horizontal="center"/>
    </xf>
    <xf numFmtId="4" fontId="7" fillId="0" borderId="0" xfId="7" applyNumberFormat="1" applyFont="1" applyAlignment="1"/>
    <xf numFmtId="2" fontId="7" fillId="0" borderId="0" xfId="7" applyNumberFormat="1" applyFont="1" applyAlignment="1">
      <alignment horizontal="right"/>
    </xf>
    <xf numFmtId="16" fontId="10" fillId="0" borderId="0" xfId="11" applyNumberFormat="1" applyFont="1" applyFill="1" applyAlignment="1">
      <alignment horizontal="right" vertical="top"/>
    </xf>
    <xf numFmtId="0" fontId="7" fillId="0" borderId="0" xfId="11" quotePrefix="1" applyFont="1" applyFill="1" applyAlignment="1">
      <alignment horizontal="justify" vertical="top" wrapText="1"/>
    </xf>
    <xf numFmtId="0" fontId="7" fillId="0" borderId="0" xfId="0" applyFont="1"/>
    <xf numFmtId="0" fontId="13" fillId="0" borderId="0" xfId="0" applyFont="1" applyFill="1" applyAlignment="1">
      <alignment wrapText="1"/>
    </xf>
    <xf numFmtId="0" fontId="7" fillId="0" borderId="0" xfId="0" applyFont="1" applyFill="1" applyAlignment="1">
      <alignment horizontal="left" wrapText="1"/>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7" fillId="0" borderId="0" xfId="11" quotePrefix="1" applyFont="1" applyFill="1" applyAlignment="1">
      <alignment horizontal="left" vertical="top" wrapText="1"/>
    </xf>
    <xf numFmtId="43" fontId="10" fillId="0" borderId="0" xfId="1" applyFont="1" applyAlignment="1">
      <alignment wrapText="1"/>
    </xf>
    <xf numFmtId="43" fontId="7" fillId="0" borderId="0" xfId="1" applyFont="1" applyAlignment="1">
      <alignment wrapText="1"/>
    </xf>
    <xf numFmtId="0" fontId="7" fillId="0" borderId="0" xfId="0" applyFont="1" applyAlignment="1">
      <alignment horizontal="justify" vertical="top" wrapText="1"/>
    </xf>
    <xf numFmtId="0" fontId="9" fillId="0" borderId="2" xfId="0" applyFont="1" applyFill="1" applyBorder="1" applyAlignment="1">
      <alignment horizontal="left" wrapText="1"/>
    </xf>
    <xf numFmtId="0" fontId="7" fillId="0" borderId="6" xfId="0" applyFont="1" applyFill="1" applyBorder="1" applyAlignment="1">
      <alignment horizontal="left"/>
    </xf>
    <xf numFmtId="4" fontId="7" fillId="0" borderId="6" xfId="0" applyNumberFormat="1" applyFont="1" applyFill="1" applyBorder="1" applyAlignment="1"/>
    <xf numFmtId="2" fontId="7" fillId="0" borderId="7" xfId="0" applyNumberFormat="1" applyFont="1" applyFill="1" applyBorder="1" applyAlignment="1"/>
    <xf numFmtId="2" fontId="7" fillId="0" borderId="0" xfId="0" applyNumberFormat="1" applyFont="1" applyFill="1" applyAlignment="1">
      <alignment horizontal="right" vertical="center"/>
    </xf>
    <xf numFmtId="0" fontId="9" fillId="2" borderId="3" xfId="0" applyFont="1" applyFill="1" applyBorder="1" applyAlignment="1">
      <alignment horizontal="left" wrapText="1"/>
    </xf>
    <xf numFmtId="0" fontId="7" fillId="0" borderId="0" xfId="0" applyFont="1" applyFill="1" applyAlignment="1">
      <alignment horizontal="left" wrapText="1"/>
    </xf>
    <xf numFmtId="0" fontId="9" fillId="2" borderId="3" xfId="0" applyFont="1" applyFill="1" applyBorder="1" applyAlignment="1">
      <alignment horizontal="left" wrapText="1"/>
    </xf>
    <xf numFmtId="0" fontId="7" fillId="0" borderId="0" xfId="0" applyFont="1" applyAlignment="1">
      <alignment horizontal="left" vertical="top"/>
    </xf>
    <xf numFmtId="0" fontId="7" fillId="0" borderId="0" xfId="0" applyFont="1" applyFill="1" applyAlignment="1">
      <alignment horizontal="left" wrapText="1"/>
    </xf>
    <xf numFmtId="0" fontId="7" fillId="0" borderId="0" xfId="0" applyFont="1" applyFill="1" applyAlignment="1">
      <alignment vertical="top" wrapText="1"/>
    </xf>
    <xf numFmtId="165" fontId="17" fillId="0" borderId="0" xfId="12" applyNumberFormat="1" applyFont="1" applyFill="1" applyAlignment="1">
      <alignment horizontal="right" vertical="top"/>
    </xf>
    <xf numFmtId="2" fontId="17" fillId="0" borderId="0" xfId="12" applyNumberFormat="1" applyFont="1" applyFill="1" applyAlignment="1">
      <alignment vertical="top"/>
    </xf>
    <xf numFmtId="0" fontId="18" fillId="0" borderId="0" xfId="10" applyFont="1"/>
    <xf numFmtId="0" fontId="17" fillId="0" borderId="0" xfId="0" applyFont="1" applyAlignment="1">
      <alignment horizontal="left" vertical="top"/>
    </xf>
    <xf numFmtId="0" fontId="7" fillId="0" borderId="0" xfId="0" applyFont="1" applyFill="1" applyAlignment="1">
      <alignment horizontal="right"/>
    </xf>
    <xf numFmtId="4" fontId="7" fillId="0" borderId="0" xfId="0" applyNumberFormat="1" applyFont="1" applyFill="1" applyBorder="1" applyAlignment="1">
      <alignment horizontal="right"/>
    </xf>
    <xf numFmtId="2" fontId="7" fillId="0" borderId="0" xfId="0" applyNumberFormat="1" applyFont="1" applyFill="1" applyBorder="1" applyAlignment="1">
      <alignment horizontal="right"/>
    </xf>
    <xf numFmtId="43" fontId="10" fillId="0" borderId="0" xfId="1" applyNumberFormat="1" applyFont="1" applyFill="1" applyBorder="1" applyAlignment="1">
      <alignment horizontal="center" vertical="center"/>
    </xf>
    <xf numFmtId="0" fontId="9" fillId="2" borderId="3" xfId="0" applyFont="1" applyFill="1" applyBorder="1" applyAlignment="1">
      <alignment horizontal="left" wrapText="1"/>
    </xf>
    <xf numFmtId="49" fontId="9" fillId="0" borderId="0" xfId="0" applyNumberFormat="1" applyFont="1" applyFill="1" applyBorder="1" applyAlignment="1">
      <alignment horizontal="left" vertical="top" wrapText="1"/>
    </xf>
    <xf numFmtId="2" fontId="7" fillId="0" borderId="0" xfId="15" applyNumberFormat="1" applyFont="1" applyFill="1" applyAlignment="1">
      <alignment horizontal="right" vertical="center"/>
    </xf>
    <xf numFmtId="0" fontId="7" fillId="0" borderId="0" xfId="15" applyFont="1" applyFill="1" applyAlignment="1">
      <alignment horizontal="justify" wrapText="1"/>
    </xf>
    <xf numFmtId="4" fontId="7" fillId="0" borderId="0" xfId="15" applyNumberFormat="1" applyFont="1" applyFill="1" applyAlignment="1">
      <alignment vertical="center"/>
    </xf>
    <xf numFmtId="4" fontId="7" fillId="0" borderId="0" xfId="15" applyNumberFormat="1" applyFont="1" applyFill="1" applyAlignment="1">
      <alignment horizontal="right"/>
    </xf>
    <xf numFmtId="0" fontId="7" fillId="0" borderId="0" xfId="0" applyFont="1" applyFill="1" applyAlignment="1">
      <alignment horizontal="left" vertical="top" wrapText="1" shrinkToFit="1"/>
    </xf>
    <xf numFmtId="43" fontId="10" fillId="0" borderId="0" xfId="1" applyFont="1" applyFill="1" applyBorder="1" applyAlignment="1"/>
    <xf numFmtId="0" fontId="7" fillId="0" borderId="0" xfId="0" applyFont="1" applyAlignment="1"/>
    <xf numFmtId="43" fontId="10" fillId="0" borderId="0" xfId="1" applyFont="1" applyAlignment="1"/>
    <xf numFmtId="44" fontId="10" fillId="0" borderId="0" xfId="0" applyNumberFormat="1" applyFont="1" applyAlignment="1">
      <alignment horizontal="right"/>
    </xf>
    <xf numFmtId="49" fontId="7" fillId="0" borderId="0" xfId="0" applyNumberFormat="1" applyFont="1" applyFill="1" applyAlignment="1">
      <alignment horizontal="right" vertical="top"/>
    </xf>
    <xf numFmtId="4" fontId="2" fillId="0" borderId="0" xfId="0" applyNumberFormat="1" applyFont="1" applyFill="1" applyAlignment="1"/>
    <xf numFmtId="43" fontId="20" fillId="0" borderId="0" xfId="1" applyNumberFormat="1" applyFont="1" applyFill="1" applyAlignment="1"/>
    <xf numFmtId="2" fontId="7" fillId="0" borderId="0" xfId="0" applyNumberFormat="1" applyFont="1" applyFill="1" applyAlignment="1" applyProtection="1">
      <protection locked="0"/>
    </xf>
    <xf numFmtId="43" fontId="10" fillId="0" borderId="0" xfId="1" applyNumberFormat="1" applyFont="1" applyFill="1" applyAlignment="1"/>
    <xf numFmtId="4" fontId="2" fillId="0" borderId="0" xfId="0" applyNumberFormat="1" applyFont="1" applyFill="1" applyAlignment="1">
      <alignment horizontal="right"/>
    </xf>
    <xf numFmtId="0" fontId="3" fillId="0" borderId="0" xfId="0" applyFont="1" applyAlignment="1">
      <alignment horizontal="left" vertical="top" wrapText="1"/>
    </xf>
    <xf numFmtId="165" fontId="18" fillId="0" borderId="0" xfId="12" applyNumberFormat="1" applyFont="1" applyFill="1" applyAlignment="1">
      <alignment horizontal="right" vertical="top"/>
    </xf>
    <xf numFmtId="4" fontId="7" fillId="0" borderId="0" xfId="0" applyNumberFormat="1" applyFont="1" applyFill="1" applyAlignment="1">
      <alignment horizontal="right"/>
    </xf>
    <xf numFmtId="0" fontId="7" fillId="2" borderId="4" xfId="0" applyFont="1" applyFill="1" applyBorder="1" applyAlignment="1">
      <alignment horizontal="right"/>
    </xf>
    <xf numFmtId="0" fontId="10" fillId="2" borderId="4" xfId="0" applyFont="1" applyFill="1" applyBorder="1" applyAlignment="1">
      <alignment horizontal="right"/>
    </xf>
    <xf numFmtId="0" fontId="17" fillId="0" borderId="0" xfId="0" applyFont="1" applyFill="1" applyAlignment="1">
      <alignment horizontal="right"/>
    </xf>
    <xf numFmtId="0" fontId="7" fillId="0" borderId="0" xfId="6" applyFont="1" applyAlignment="1">
      <alignment horizontal="right"/>
    </xf>
    <xf numFmtId="0" fontId="22" fillId="0" borderId="0" xfId="0" applyFont="1" applyAlignment="1">
      <alignment horizontal="left" vertical="top" wrapText="1"/>
    </xf>
    <xf numFmtId="0" fontId="22" fillId="0" borderId="0" xfId="0" applyFont="1" applyAlignment="1">
      <alignment vertical="top" wrapText="1"/>
    </xf>
    <xf numFmtId="4" fontId="7" fillId="0" borderId="0" xfId="0" applyNumberFormat="1" applyFont="1" applyAlignment="1">
      <alignment horizontal="right"/>
    </xf>
    <xf numFmtId="4" fontId="10" fillId="0" borderId="0" xfId="0" applyNumberFormat="1" applyFont="1" applyAlignment="1">
      <alignment horizontal="center" vertical="center"/>
    </xf>
    <xf numFmtId="0" fontId="23" fillId="0" borderId="0" xfId="0" applyNumberFormat="1" applyFont="1"/>
    <xf numFmtId="0" fontId="23" fillId="0" borderId="0" xfId="0" applyFont="1" applyAlignment="1">
      <alignment horizontal="left"/>
    </xf>
    <xf numFmtId="49" fontId="23" fillId="0" borderId="0" xfId="0" applyNumberFormat="1" applyFont="1"/>
    <xf numFmtId="0" fontId="23" fillId="0" borderId="0" xfId="0" applyFont="1"/>
    <xf numFmtId="4" fontId="23" fillId="0" borderId="0" xfId="0" applyNumberFormat="1" applyFont="1" applyAlignment="1">
      <alignment horizontal="right"/>
    </xf>
    <xf numFmtId="4" fontId="23" fillId="0" borderId="0" xfId="0" applyNumberFormat="1" applyFont="1" applyProtection="1">
      <protection locked="0"/>
    </xf>
    <xf numFmtId="4" fontId="23" fillId="0" borderId="0" xfId="0" applyNumberFormat="1" applyFont="1"/>
    <xf numFmtId="0" fontId="7" fillId="0" borderId="0" xfId="0" applyFont="1" applyBorder="1" applyAlignment="1">
      <alignment wrapText="1"/>
    </xf>
    <xf numFmtId="0" fontId="7" fillId="0" borderId="0" xfId="0" applyFont="1" applyAlignment="1">
      <alignment vertical="top" wrapText="1"/>
    </xf>
    <xf numFmtId="0" fontId="9" fillId="0" borderId="2" xfId="0" applyFont="1" applyFill="1" applyBorder="1" applyAlignment="1">
      <alignment horizontal="left" vertical="top"/>
    </xf>
    <xf numFmtId="4" fontId="10" fillId="2" borderId="5" xfId="1" applyNumberFormat="1" applyFont="1" applyFill="1" applyBorder="1" applyAlignment="1">
      <alignment horizontal="center" vertical="center"/>
    </xf>
    <xf numFmtId="0" fontId="7" fillId="0" borderId="0" xfId="0" applyFont="1" applyFill="1" applyAlignment="1">
      <alignment horizontal="left" vertical="top" wrapText="1"/>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7" fillId="0" borderId="0" xfId="0" applyFont="1" applyFill="1" applyAlignment="1">
      <alignment horizontal="left" vertical="top" wrapText="1"/>
    </xf>
    <xf numFmtId="49" fontId="17" fillId="0" borderId="0" xfId="0" applyNumberFormat="1" applyFont="1" applyFill="1" applyAlignment="1">
      <alignment horizontal="left"/>
    </xf>
    <xf numFmtId="0" fontId="24" fillId="0" borderId="0" xfId="0" applyFont="1" applyFill="1" applyAlignment="1">
      <alignment horizontal="left"/>
    </xf>
    <xf numFmtId="4" fontId="10" fillId="0" borderId="0" xfId="0" applyNumberFormat="1" applyFont="1" applyAlignment="1">
      <alignment horizontal="center"/>
    </xf>
    <xf numFmtId="16" fontId="7" fillId="0" borderId="0" xfId="0" applyNumberFormat="1" applyFont="1" applyAlignment="1">
      <alignment horizontal="right" vertical="top"/>
    </xf>
    <xf numFmtId="166" fontId="7" fillId="0" borderId="0" xfId="0" applyNumberFormat="1" applyFont="1" applyFill="1" applyAlignment="1" applyProtection="1">
      <alignment horizontal="right"/>
      <protection locked="0"/>
    </xf>
    <xf numFmtId="4" fontId="10" fillId="0" borderId="0" xfId="1" applyNumberFormat="1" applyFont="1" applyFill="1" applyAlignment="1">
      <alignment horizontal="center"/>
    </xf>
    <xf numFmtId="2" fontId="7" fillId="0" borderId="0" xfId="0" applyNumberFormat="1" applyFont="1" applyFill="1" applyAlignment="1">
      <alignment horizontal="right" vertical="top"/>
    </xf>
    <xf numFmtId="166" fontId="7" fillId="0" borderId="0" xfId="0" applyNumberFormat="1" applyFont="1" applyFill="1" applyBorder="1" applyAlignment="1">
      <alignment horizontal="right"/>
    </xf>
    <xf numFmtId="0" fontId="13" fillId="0" borderId="0" xfId="0" applyFont="1" applyFill="1" applyAlignment="1">
      <alignment horizontal="left" vertical="top"/>
    </xf>
    <xf numFmtId="0" fontId="7" fillId="0" borderId="0" xfId="0" applyFont="1" applyAlignment="1">
      <alignment horizontal="center" vertical="top"/>
    </xf>
    <xf numFmtId="4" fontId="7" fillId="0" borderId="0" xfId="1" applyNumberFormat="1" applyFont="1" applyAlignment="1"/>
    <xf numFmtId="0" fontId="3" fillId="0" borderId="0" xfId="0" applyFont="1" applyFill="1" applyAlignment="1">
      <alignment horizontal="left" vertical="top"/>
    </xf>
    <xf numFmtId="0" fontId="13" fillId="0" borderId="0" xfId="0" applyFont="1" applyAlignment="1">
      <alignment wrapText="1"/>
    </xf>
    <xf numFmtId="43" fontId="13" fillId="0" borderId="0" xfId="1" applyFont="1" applyFill="1" applyAlignment="1">
      <alignment horizontal="right" wrapText="1"/>
    </xf>
    <xf numFmtId="43" fontId="13" fillId="0" borderId="0" xfId="1" applyFont="1" applyAlignment="1">
      <alignment wrapText="1"/>
    </xf>
    <xf numFmtId="0" fontId="13" fillId="0" borderId="0" xfId="0" applyFont="1"/>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center" wrapText="1"/>
    </xf>
    <xf numFmtId="0" fontId="13" fillId="0" borderId="0" xfId="0" applyFont="1" applyFill="1" applyAlignment="1">
      <alignment horizontal="center" wrapText="1"/>
    </xf>
    <xf numFmtId="2" fontId="14" fillId="0" borderId="0" xfId="1" applyNumberFormat="1" applyFont="1" applyAlignment="1">
      <alignment wrapText="1"/>
    </xf>
    <xf numFmtId="0" fontId="7" fillId="0" borderId="0" xfId="0" applyFont="1" applyFill="1" applyAlignment="1" applyProtection="1">
      <alignment horizontal="left" wrapText="1"/>
    </xf>
    <xf numFmtId="43" fontId="7" fillId="0" borderId="0" xfId="1" applyFont="1" applyFill="1" applyAlignment="1">
      <alignment horizontal="right" wrapText="1"/>
    </xf>
    <xf numFmtId="0" fontId="7" fillId="0" borderId="0" xfId="0" applyFont="1" applyAlignment="1">
      <alignment horizontal="right" wrapText="1"/>
    </xf>
    <xf numFmtId="0" fontId="7" fillId="0" borderId="0" xfId="0" applyFont="1" applyAlignment="1">
      <alignment horizontal="left" wrapText="1"/>
    </xf>
    <xf numFmtId="0" fontId="25" fillId="0" borderId="0" xfId="6" applyFont="1" applyAlignment="1">
      <alignment horizontal="left" vertical="top" wrapText="1"/>
    </xf>
    <xf numFmtId="0" fontId="7" fillId="0" borderId="0" xfId="6" applyFont="1" applyAlignment="1">
      <alignment horizontal="left" vertical="top" wrapText="1"/>
    </xf>
    <xf numFmtId="0" fontId="22" fillId="0" borderId="0" xfId="0" quotePrefix="1" applyFont="1" applyAlignment="1">
      <alignment vertical="top" wrapText="1"/>
    </xf>
    <xf numFmtId="0" fontId="22" fillId="0" borderId="8" xfId="0" applyFont="1" applyBorder="1" applyAlignment="1">
      <alignment horizontal="left" vertical="top" wrapText="1"/>
    </xf>
    <xf numFmtId="4" fontId="7" fillId="0" borderId="0" xfId="0" applyNumberFormat="1" applyFont="1" applyFill="1" applyAlignment="1">
      <alignment horizontal="center"/>
    </xf>
    <xf numFmtId="0" fontId="7" fillId="0" borderId="0" xfId="0" applyFont="1" applyFill="1" applyAlignment="1">
      <alignment horizontal="center"/>
    </xf>
    <xf numFmtId="4" fontId="10" fillId="0" borderId="0" xfId="1" applyNumberFormat="1" applyFont="1" applyFill="1" applyAlignment="1">
      <alignment horizontal="right"/>
    </xf>
    <xf numFmtId="0" fontId="7" fillId="0" borderId="0" xfId="0" applyFont="1" applyFill="1"/>
    <xf numFmtId="0" fontId="27" fillId="0" borderId="0" xfId="15" applyFont="1"/>
    <xf numFmtId="0" fontId="26" fillId="0" borderId="0" xfId="15" applyFont="1" applyAlignment="1">
      <alignment horizontal="center" vertical="top" wrapText="1"/>
    </xf>
    <xf numFmtId="49" fontId="26" fillId="0" borderId="0" xfId="15" applyNumberFormat="1" applyFont="1" applyAlignment="1">
      <alignment horizontal="center" vertical="top" wrapText="1"/>
    </xf>
    <xf numFmtId="1" fontId="26" fillId="0" borderId="0" xfId="15" applyNumberFormat="1" applyFont="1" applyAlignment="1">
      <alignment horizontal="right" vertical="top" wrapText="1"/>
    </xf>
    <xf numFmtId="4" fontId="26" fillId="0" borderId="0" xfId="15" applyNumberFormat="1" applyFont="1" applyAlignment="1">
      <alignment horizontal="center" vertical="top" wrapText="1"/>
    </xf>
    <xf numFmtId="0" fontId="26" fillId="0" borderId="0" xfId="15" applyFont="1" applyAlignment="1">
      <alignment horizontal="left" vertical="top" wrapText="1"/>
    </xf>
    <xf numFmtId="0" fontId="0" fillId="0" borderId="0" xfId="10" applyFont="1" applyAlignment="1">
      <alignment horizontal="left" vertical="top" wrapText="1"/>
    </xf>
    <xf numFmtId="0" fontId="0" fillId="0" borderId="0" xfId="10" applyFont="1" applyAlignment="1">
      <alignment horizontal="left" vertical="top"/>
    </xf>
    <xf numFmtId="0" fontId="0" fillId="0" borderId="0" xfId="10" applyFont="1" applyAlignment="1">
      <alignment vertical="top" wrapText="1"/>
    </xf>
    <xf numFmtId="0" fontId="2" fillId="0" borderId="0" xfId="10" applyAlignment="1">
      <alignment horizontal="center" vertical="top"/>
    </xf>
    <xf numFmtId="167" fontId="2" fillId="0" borderId="0" xfId="10" applyNumberFormat="1" applyAlignment="1">
      <alignment horizontal="right" vertical="top"/>
    </xf>
    <xf numFmtId="0" fontId="2" fillId="0" borderId="0" xfId="10" applyAlignment="1">
      <alignment horizontal="left" vertical="top"/>
    </xf>
    <xf numFmtId="0" fontId="28" fillId="0" borderId="0" xfId="5" applyFont="1"/>
    <xf numFmtId="0" fontId="28" fillId="0" borderId="0" xfId="5" applyFont="1" applyAlignment="1">
      <alignment horizontal="center" vertical="top"/>
    </xf>
    <xf numFmtId="0" fontId="29" fillId="0" borderId="0" xfId="15" applyFont="1"/>
    <xf numFmtId="0" fontId="26" fillId="0" borderId="0" xfId="15" applyFont="1" applyAlignment="1">
      <alignment horizontal="center" vertical="top"/>
    </xf>
    <xf numFmtId="49" fontId="26" fillId="0" borderId="0" xfId="15" applyNumberFormat="1" applyFont="1" applyAlignment="1">
      <alignment vertical="top" wrapText="1"/>
    </xf>
    <xf numFmtId="2" fontId="26" fillId="0" borderId="0" xfId="15" applyNumberFormat="1" applyFont="1" applyAlignment="1">
      <alignment horizontal="right" vertical="top"/>
    </xf>
    <xf numFmtId="4" fontId="26" fillId="0" borderId="0" xfId="15" applyNumberFormat="1" applyFont="1" applyAlignment="1">
      <alignment horizontal="right" vertical="top"/>
    </xf>
    <xf numFmtId="0" fontId="10" fillId="0" borderId="0" xfId="15" applyFont="1"/>
    <xf numFmtId="0" fontId="26" fillId="0" borderId="0" xfId="15" applyFont="1" applyAlignment="1">
      <alignment horizontal="left" vertical="top"/>
    </xf>
    <xf numFmtId="0" fontId="2" fillId="0" borderId="0" xfId="15" applyAlignment="1">
      <alignment horizontal="left" vertical="top" wrapText="1"/>
    </xf>
    <xf numFmtId="0" fontId="2" fillId="0" borderId="0" xfId="15" applyAlignment="1">
      <alignment horizontal="center" vertical="top" wrapText="1"/>
    </xf>
    <xf numFmtId="2" fontId="30" fillId="0" borderId="0" xfId="15" applyNumberFormat="1" applyFont="1" applyAlignment="1">
      <alignment horizontal="right" vertical="top"/>
    </xf>
    <xf numFmtId="168" fontId="2" fillId="0" borderId="0" xfId="15" applyNumberFormat="1" applyAlignment="1">
      <alignment horizontal="right" vertical="top" wrapText="1"/>
    </xf>
    <xf numFmtId="2" fontId="2" fillId="0" borderId="0" xfId="15" applyNumberFormat="1" applyAlignment="1">
      <alignment horizontal="center" vertical="top" wrapText="1"/>
    </xf>
    <xf numFmtId="168" fontId="20" fillId="0" borderId="0" xfId="15" applyNumberFormat="1" applyFont="1" applyAlignment="1">
      <alignment horizontal="right" vertical="top" wrapText="1"/>
    </xf>
    <xf numFmtId="0" fontId="30" fillId="0" borderId="0" xfId="15" applyFont="1" applyAlignment="1" applyProtection="1">
      <alignment horizontal="center" vertical="top"/>
      <protection locked="0"/>
    </xf>
    <xf numFmtId="0" fontId="2" fillId="0" borderId="0" xfId="15" applyAlignment="1">
      <alignment horizontal="left" vertical="top" wrapText="1" indent="1"/>
    </xf>
    <xf numFmtId="0" fontId="20" fillId="0" borderId="0" xfId="15" applyFont="1" applyAlignment="1">
      <alignment horizontal="center" vertical="top" wrapText="1"/>
    </xf>
    <xf numFmtId="0" fontId="10" fillId="2" borderId="9" xfId="0" applyFont="1" applyFill="1" applyBorder="1" applyAlignment="1">
      <alignment horizontal="left" wrapText="1"/>
    </xf>
    <xf numFmtId="0" fontId="10" fillId="2" borderId="9" xfId="0" applyFont="1" applyFill="1" applyBorder="1" applyAlignment="1">
      <alignment horizontal="center"/>
    </xf>
    <xf numFmtId="4" fontId="10" fillId="2" borderId="9" xfId="0" applyNumberFormat="1" applyFont="1" applyFill="1" applyBorder="1" applyAlignment="1">
      <alignment horizontal="center"/>
    </xf>
    <xf numFmtId="2" fontId="10" fillId="2" borderId="9" xfId="0" applyNumberFormat="1" applyFont="1" applyFill="1" applyBorder="1" applyAlignment="1">
      <alignment horizontal="center"/>
    </xf>
    <xf numFmtId="0" fontId="31" fillId="0" borderId="0" xfId="0" applyFont="1" applyFill="1" applyBorder="1" applyAlignment="1">
      <alignment horizontal="center" vertical="center" wrapText="1" shrinkToFit="1"/>
    </xf>
    <xf numFmtId="49" fontId="26" fillId="0" borderId="3" xfId="15" applyNumberFormat="1" applyFont="1" applyBorder="1" applyAlignment="1">
      <alignment vertical="top" wrapText="1"/>
    </xf>
    <xf numFmtId="4" fontId="26" fillId="0" borderId="5" xfId="15" applyNumberFormat="1" applyFont="1" applyBorder="1" applyAlignment="1">
      <alignment horizontal="right" vertical="top"/>
    </xf>
    <xf numFmtId="0" fontId="28" fillId="0" borderId="3" xfId="5" applyFont="1" applyBorder="1" applyAlignment="1">
      <alignment vertical="top"/>
    </xf>
    <xf numFmtId="167" fontId="20" fillId="0" borderId="5" xfId="10" applyNumberFormat="1" applyFont="1" applyBorder="1" applyAlignment="1">
      <alignment horizontal="right" vertical="top"/>
    </xf>
    <xf numFmtId="0" fontId="9" fillId="0" borderId="1" xfId="0" applyFont="1" applyFill="1" applyBorder="1" applyAlignment="1">
      <alignment horizontal="left" vertical="top"/>
    </xf>
    <xf numFmtId="0" fontId="9" fillId="0" borderId="2" xfId="0" applyFont="1" applyFill="1" applyBorder="1" applyAlignment="1">
      <alignment horizontal="left" vertical="top"/>
    </xf>
    <xf numFmtId="0" fontId="9" fillId="0" borderId="6" xfId="0" applyFont="1" applyFill="1" applyBorder="1" applyAlignment="1">
      <alignment horizontal="left" vertical="top"/>
    </xf>
    <xf numFmtId="0" fontId="9" fillId="0" borderId="7"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5" xfId="0" applyFont="1" applyFill="1" applyBorder="1" applyAlignment="1">
      <alignment horizontal="left" vertical="top"/>
    </xf>
    <xf numFmtId="0" fontId="26" fillId="0" borderId="0" xfId="15" applyFont="1" applyAlignment="1">
      <alignment horizontal="left" vertical="top" wrapText="1"/>
    </xf>
    <xf numFmtId="0" fontId="26" fillId="0" borderId="0" xfId="15" applyFont="1" applyAlignment="1">
      <alignment horizontal="left" vertical="top"/>
    </xf>
    <xf numFmtId="0" fontId="31" fillId="0" borderId="2" xfId="0" applyFont="1" applyFill="1" applyBorder="1" applyAlignment="1">
      <alignment horizontal="center" vertical="center" wrapText="1" shrinkToFit="1"/>
    </xf>
    <xf numFmtId="0" fontId="31" fillId="0" borderId="6" xfId="0" applyFont="1" applyFill="1" applyBorder="1" applyAlignment="1">
      <alignment horizontal="center" vertical="center" wrapText="1" shrinkToFit="1"/>
    </xf>
    <xf numFmtId="0" fontId="31" fillId="0" borderId="7" xfId="0" applyFont="1" applyFill="1" applyBorder="1" applyAlignment="1">
      <alignment horizontal="center" vertical="center" wrapText="1" shrinkToFit="1"/>
    </xf>
    <xf numFmtId="0" fontId="7" fillId="0" borderId="0" xfId="0" applyFont="1" applyFill="1" applyAlignment="1">
      <alignment horizontal="left" vertical="top" wrapText="1"/>
    </xf>
    <xf numFmtId="0" fontId="0" fillId="0" borderId="0" xfId="0" applyAlignment="1"/>
  </cellXfs>
  <cellStyles count="16">
    <cellStyle name="Comma_Troškovnik - drenaža - Boris Hrvoj" xfId="7"/>
    <cellStyle name="Currency_Troškovnik - drenaža - Boris Hrvoj" xfId="8"/>
    <cellStyle name="Excel Built-in Normal" xfId="5"/>
    <cellStyle name="Normal 2" xfId="10"/>
    <cellStyle name="Normal 2 2 2" xfId="13"/>
    <cellStyle name="Normal 3" xfId="9"/>
    <cellStyle name="Normal 3 3" xfId="14"/>
    <cellStyle name="Normal_Troškovnik - drenaža - Boris Hrvoj" xfId="6"/>
    <cellStyle name="Normalno" xfId="0" builtinId="0"/>
    <cellStyle name="Normalno 2" xfId="15"/>
    <cellStyle name="Normalno 3" xfId="12"/>
    <cellStyle name="Obično_Contek Troškovnik" xfId="4"/>
    <cellStyle name="Obično_injektiranje protiv kapilarne vlage - Dverce" xfId="11"/>
    <cellStyle name="TRO©KOVNIK" xfId="2"/>
    <cellStyle name="UKUPNO" xfId="3"/>
    <cellStyle name="Zarez"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81330</xdr:colOff>
      <xdr:row>0</xdr:row>
      <xdr:rowOff>146539</xdr:rowOff>
    </xdr:from>
    <xdr:to>
      <xdr:col>1</xdr:col>
      <xdr:colOff>1805550</xdr:colOff>
      <xdr:row>0</xdr:row>
      <xdr:rowOff>644771</xdr:rowOff>
    </xdr:to>
    <xdr:pic>
      <xdr:nvPicPr>
        <xdr:cNvPr id="2" name="Picture 3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l="19333" t="65027" r="49489" b="20911"/>
        <a:stretch>
          <a:fillRect/>
        </a:stretch>
      </xdr:blipFill>
      <xdr:spPr bwMode="auto">
        <a:xfrm>
          <a:off x="81330" y="146539"/>
          <a:ext cx="2031951" cy="498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2105025</xdr:colOff>
          <xdr:row>0</xdr:row>
          <xdr:rowOff>114300</xdr:rowOff>
        </xdr:from>
        <xdr:to>
          <xdr:col>4</xdr:col>
          <xdr:colOff>638175</xdr:colOff>
          <xdr:row>0</xdr:row>
          <xdr:rowOff>723900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editAs="oneCell">
    <xdr:from>
      <xdr:col>2</xdr:col>
      <xdr:colOff>378414</xdr:colOff>
      <xdr:row>358</xdr:row>
      <xdr:rowOff>56030</xdr:rowOff>
    </xdr:from>
    <xdr:to>
      <xdr:col>4</xdr:col>
      <xdr:colOff>796721</xdr:colOff>
      <xdr:row>363</xdr:row>
      <xdr:rowOff>29360</xdr:rowOff>
    </xdr:to>
    <xdr:pic>
      <xdr:nvPicPr>
        <xdr:cNvPr id="4" name="Picture 5" descr="C:\Users\HRVOJEM\Desktop\IMG_0001.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cstate="print">
          <a:lum bright="30000" contrast="-10000"/>
        </a:blip>
        <a:srcRect l="38833" t="37688" r="38493" b="53153"/>
        <a:stretch>
          <a:fillRect/>
        </a:stretch>
      </xdr:blipFill>
      <xdr:spPr bwMode="auto">
        <a:xfrm>
          <a:off x="4400895" y="128518972"/>
          <a:ext cx="1656557" cy="92583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R360"/>
  <sheetViews>
    <sheetView tabSelected="1" zoomScale="130" zoomScaleNormal="130" zoomScaleSheetLayoutView="140" zoomScalePageLayoutView="25" workbookViewId="0">
      <selection activeCell="B7" sqref="B7:E7"/>
    </sheetView>
  </sheetViews>
  <sheetFormatPr defaultRowHeight="15"/>
  <cols>
    <col min="1" max="1" width="6.5703125" style="8" customWidth="1"/>
    <col min="2" max="2" width="53.7109375" style="9" customWidth="1"/>
    <col min="3" max="3" width="8.140625" style="2" customWidth="1"/>
    <col min="4" max="4" width="10.42578125" style="3" customWidth="1"/>
    <col min="5" max="5" width="13" style="2" customWidth="1"/>
    <col min="6" max="6" width="18" style="4" customWidth="1"/>
    <col min="7" max="250" width="9.140625" style="7"/>
    <col min="251" max="251" width="7.85546875" style="7" customWidth="1"/>
    <col min="252" max="252" width="55.5703125" style="7" customWidth="1"/>
    <col min="253" max="253" width="7" style="7" customWidth="1"/>
    <col min="254" max="254" width="10.42578125" style="7" customWidth="1"/>
    <col min="255" max="255" width="11.42578125" style="7" customWidth="1"/>
    <col min="256" max="256" width="24.7109375" style="7" customWidth="1"/>
    <col min="257" max="506" width="9.140625" style="7"/>
    <col min="507" max="507" width="7.85546875" style="7" customWidth="1"/>
    <col min="508" max="508" width="55.5703125" style="7" customWidth="1"/>
    <col min="509" max="509" width="7" style="7" customWidth="1"/>
    <col min="510" max="510" width="10.42578125" style="7" customWidth="1"/>
    <col min="511" max="511" width="11.42578125" style="7" customWidth="1"/>
    <col min="512" max="512" width="24.7109375" style="7" customWidth="1"/>
    <col min="513" max="762" width="9.140625" style="7"/>
    <col min="763" max="763" width="7.85546875" style="7" customWidth="1"/>
    <col min="764" max="764" width="55.5703125" style="7" customWidth="1"/>
    <col min="765" max="765" width="7" style="7" customWidth="1"/>
    <col min="766" max="766" width="10.42578125" style="7" customWidth="1"/>
    <col min="767" max="767" width="11.42578125" style="7" customWidth="1"/>
    <col min="768" max="768" width="24.7109375" style="7" customWidth="1"/>
    <col min="769" max="1018" width="9.140625" style="7"/>
    <col min="1019" max="1019" width="7.85546875" style="7" customWidth="1"/>
    <col min="1020" max="1020" width="55.5703125" style="7" customWidth="1"/>
    <col min="1021" max="1021" width="7" style="7" customWidth="1"/>
    <col min="1022" max="1022" width="10.42578125" style="7" customWidth="1"/>
    <col min="1023" max="1023" width="11.42578125" style="7" customWidth="1"/>
    <col min="1024" max="1024" width="24.7109375" style="7" customWidth="1"/>
    <col min="1025" max="1274" width="9.140625" style="7"/>
    <col min="1275" max="1275" width="7.85546875" style="7" customWidth="1"/>
    <col min="1276" max="1276" width="55.5703125" style="7" customWidth="1"/>
    <col min="1277" max="1277" width="7" style="7" customWidth="1"/>
    <col min="1278" max="1278" width="10.42578125" style="7" customWidth="1"/>
    <col min="1279" max="1279" width="11.42578125" style="7" customWidth="1"/>
    <col min="1280" max="1280" width="24.7109375" style="7" customWidth="1"/>
    <col min="1281" max="1530" width="9.140625" style="7"/>
    <col min="1531" max="1531" width="7.85546875" style="7" customWidth="1"/>
    <col min="1532" max="1532" width="55.5703125" style="7" customWidth="1"/>
    <col min="1533" max="1533" width="7" style="7" customWidth="1"/>
    <col min="1534" max="1534" width="10.42578125" style="7" customWidth="1"/>
    <col min="1535" max="1535" width="11.42578125" style="7" customWidth="1"/>
    <col min="1536" max="1536" width="24.7109375" style="7" customWidth="1"/>
    <col min="1537" max="1786" width="9.140625" style="7"/>
    <col min="1787" max="1787" width="7.85546875" style="7" customWidth="1"/>
    <col min="1788" max="1788" width="55.5703125" style="7" customWidth="1"/>
    <col min="1789" max="1789" width="7" style="7" customWidth="1"/>
    <col min="1790" max="1790" width="10.42578125" style="7" customWidth="1"/>
    <col min="1791" max="1791" width="11.42578125" style="7" customWidth="1"/>
    <col min="1792" max="1792" width="24.7109375" style="7" customWidth="1"/>
    <col min="1793" max="2042" width="9.140625" style="7"/>
    <col min="2043" max="2043" width="7.85546875" style="7" customWidth="1"/>
    <col min="2044" max="2044" width="55.5703125" style="7" customWidth="1"/>
    <col min="2045" max="2045" width="7" style="7" customWidth="1"/>
    <col min="2046" max="2046" width="10.42578125" style="7" customWidth="1"/>
    <col min="2047" max="2047" width="11.42578125" style="7" customWidth="1"/>
    <col min="2048" max="2048" width="24.7109375" style="7" customWidth="1"/>
    <col min="2049" max="2298" width="9.140625" style="7"/>
    <col min="2299" max="2299" width="7.85546875" style="7" customWidth="1"/>
    <col min="2300" max="2300" width="55.5703125" style="7" customWidth="1"/>
    <col min="2301" max="2301" width="7" style="7" customWidth="1"/>
    <col min="2302" max="2302" width="10.42578125" style="7" customWidth="1"/>
    <col min="2303" max="2303" width="11.42578125" style="7" customWidth="1"/>
    <col min="2304" max="2304" width="24.7109375" style="7" customWidth="1"/>
    <col min="2305" max="2554" width="9.140625" style="7"/>
    <col min="2555" max="2555" width="7.85546875" style="7" customWidth="1"/>
    <col min="2556" max="2556" width="55.5703125" style="7" customWidth="1"/>
    <col min="2557" max="2557" width="7" style="7" customWidth="1"/>
    <col min="2558" max="2558" width="10.42578125" style="7" customWidth="1"/>
    <col min="2559" max="2559" width="11.42578125" style="7" customWidth="1"/>
    <col min="2560" max="2560" width="24.7109375" style="7" customWidth="1"/>
    <col min="2561" max="2810" width="9.140625" style="7"/>
    <col min="2811" max="2811" width="7.85546875" style="7" customWidth="1"/>
    <col min="2812" max="2812" width="55.5703125" style="7" customWidth="1"/>
    <col min="2813" max="2813" width="7" style="7" customWidth="1"/>
    <col min="2814" max="2814" width="10.42578125" style="7" customWidth="1"/>
    <col min="2815" max="2815" width="11.42578125" style="7" customWidth="1"/>
    <col min="2816" max="2816" width="24.7109375" style="7" customWidth="1"/>
    <col min="2817" max="3066" width="9.140625" style="7"/>
    <col min="3067" max="3067" width="7.85546875" style="7" customWidth="1"/>
    <col min="3068" max="3068" width="55.5703125" style="7" customWidth="1"/>
    <col min="3069" max="3069" width="7" style="7" customWidth="1"/>
    <col min="3070" max="3070" width="10.42578125" style="7" customWidth="1"/>
    <col min="3071" max="3071" width="11.42578125" style="7" customWidth="1"/>
    <col min="3072" max="3072" width="24.7109375" style="7" customWidth="1"/>
    <col min="3073" max="3322" width="9.140625" style="7"/>
    <col min="3323" max="3323" width="7.85546875" style="7" customWidth="1"/>
    <col min="3324" max="3324" width="55.5703125" style="7" customWidth="1"/>
    <col min="3325" max="3325" width="7" style="7" customWidth="1"/>
    <col min="3326" max="3326" width="10.42578125" style="7" customWidth="1"/>
    <col min="3327" max="3327" width="11.42578125" style="7" customWidth="1"/>
    <col min="3328" max="3328" width="24.7109375" style="7" customWidth="1"/>
    <col min="3329" max="3578" width="9.140625" style="7"/>
    <col min="3579" max="3579" width="7.85546875" style="7" customWidth="1"/>
    <col min="3580" max="3580" width="55.5703125" style="7" customWidth="1"/>
    <col min="3581" max="3581" width="7" style="7" customWidth="1"/>
    <col min="3582" max="3582" width="10.42578125" style="7" customWidth="1"/>
    <col min="3583" max="3583" width="11.42578125" style="7" customWidth="1"/>
    <col min="3584" max="3584" width="24.7109375" style="7" customWidth="1"/>
    <col min="3585" max="3834" width="9.140625" style="7"/>
    <col min="3835" max="3835" width="7.85546875" style="7" customWidth="1"/>
    <col min="3836" max="3836" width="55.5703125" style="7" customWidth="1"/>
    <col min="3837" max="3837" width="7" style="7" customWidth="1"/>
    <col min="3838" max="3838" width="10.42578125" style="7" customWidth="1"/>
    <col min="3839" max="3839" width="11.42578125" style="7" customWidth="1"/>
    <col min="3840" max="3840" width="24.7109375" style="7" customWidth="1"/>
    <col min="3841" max="4090" width="9.140625" style="7"/>
    <col min="4091" max="4091" width="7.85546875" style="7" customWidth="1"/>
    <col min="4092" max="4092" width="55.5703125" style="7" customWidth="1"/>
    <col min="4093" max="4093" width="7" style="7" customWidth="1"/>
    <col min="4094" max="4094" width="10.42578125" style="7" customWidth="1"/>
    <col min="4095" max="4095" width="11.42578125" style="7" customWidth="1"/>
    <col min="4096" max="4096" width="24.7109375" style="7" customWidth="1"/>
    <col min="4097" max="4346" width="9.140625" style="7"/>
    <col min="4347" max="4347" width="7.85546875" style="7" customWidth="1"/>
    <col min="4348" max="4348" width="55.5703125" style="7" customWidth="1"/>
    <col min="4349" max="4349" width="7" style="7" customWidth="1"/>
    <col min="4350" max="4350" width="10.42578125" style="7" customWidth="1"/>
    <col min="4351" max="4351" width="11.42578125" style="7" customWidth="1"/>
    <col min="4352" max="4352" width="24.7109375" style="7" customWidth="1"/>
    <col min="4353" max="4602" width="9.140625" style="7"/>
    <col min="4603" max="4603" width="7.85546875" style="7" customWidth="1"/>
    <col min="4604" max="4604" width="55.5703125" style="7" customWidth="1"/>
    <col min="4605" max="4605" width="7" style="7" customWidth="1"/>
    <col min="4606" max="4606" width="10.42578125" style="7" customWidth="1"/>
    <col min="4607" max="4607" width="11.42578125" style="7" customWidth="1"/>
    <col min="4608" max="4608" width="24.7109375" style="7" customWidth="1"/>
    <col min="4609" max="4858" width="9.140625" style="7"/>
    <col min="4859" max="4859" width="7.85546875" style="7" customWidth="1"/>
    <col min="4860" max="4860" width="55.5703125" style="7" customWidth="1"/>
    <col min="4861" max="4861" width="7" style="7" customWidth="1"/>
    <col min="4862" max="4862" width="10.42578125" style="7" customWidth="1"/>
    <col min="4863" max="4863" width="11.42578125" style="7" customWidth="1"/>
    <col min="4864" max="4864" width="24.7109375" style="7" customWidth="1"/>
    <col min="4865" max="5114" width="9.140625" style="7"/>
    <col min="5115" max="5115" width="7.85546875" style="7" customWidth="1"/>
    <col min="5116" max="5116" width="55.5703125" style="7" customWidth="1"/>
    <col min="5117" max="5117" width="7" style="7" customWidth="1"/>
    <col min="5118" max="5118" width="10.42578125" style="7" customWidth="1"/>
    <col min="5119" max="5119" width="11.42578125" style="7" customWidth="1"/>
    <col min="5120" max="5120" width="24.7109375" style="7" customWidth="1"/>
    <col min="5121" max="5370" width="9.140625" style="7"/>
    <col min="5371" max="5371" width="7.85546875" style="7" customWidth="1"/>
    <col min="5372" max="5372" width="55.5703125" style="7" customWidth="1"/>
    <col min="5373" max="5373" width="7" style="7" customWidth="1"/>
    <col min="5374" max="5374" width="10.42578125" style="7" customWidth="1"/>
    <col min="5375" max="5375" width="11.42578125" style="7" customWidth="1"/>
    <col min="5376" max="5376" width="24.7109375" style="7" customWidth="1"/>
    <col min="5377" max="5626" width="9.140625" style="7"/>
    <col min="5627" max="5627" width="7.85546875" style="7" customWidth="1"/>
    <col min="5628" max="5628" width="55.5703125" style="7" customWidth="1"/>
    <col min="5629" max="5629" width="7" style="7" customWidth="1"/>
    <col min="5630" max="5630" width="10.42578125" style="7" customWidth="1"/>
    <col min="5631" max="5631" width="11.42578125" style="7" customWidth="1"/>
    <col min="5632" max="5632" width="24.7109375" style="7" customWidth="1"/>
    <col min="5633" max="5882" width="9.140625" style="7"/>
    <col min="5883" max="5883" width="7.85546875" style="7" customWidth="1"/>
    <col min="5884" max="5884" width="55.5703125" style="7" customWidth="1"/>
    <col min="5885" max="5885" width="7" style="7" customWidth="1"/>
    <col min="5886" max="5886" width="10.42578125" style="7" customWidth="1"/>
    <col min="5887" max="5887" width="11.42578125" style="7" customWidth="1"/>
    <col min="5888" max="5888" width="24.7109375" style="7" customWidth="1"/>
    <col min="5889" max="6138" width="9.140625" style="7"/>
    <col min="6139" max="6139" width="7.85546875" style="7" customWidth="1"/>
    <col min="6140" max="6140" width="55.5703125" style="7" customWidth="1"/>
    <col min="6141" max="6141" width="7" style="7" customWidth="1"/>
    <col min="6142" max="6142" width="10.42578125" style="7" customWidth="1"/>
    <col min="6143" max="6143" width="11.42578125" style="7" customWidth="1"/>
    <col min="6144" max="6144" width="24.7109375" style="7" customWidth="1"/>
    <col min="6145" max="6394" width="9.140625" style="7"/>
    <col min="6395" max="6395" width="7.85546875" style="7" customWidth="1"/>
    <col min="6396" max="6396" width="55.5703125" style="7" customWidth="1"/>
    <col min="6397" max="6397" width="7" style="7" customWidth="1"/>
    <col min="6398" max="6398" width="10.42578125" style="7" customWidth="1"/>
    <col min="6399" max="6399" width="11.42578125" style="7" customWidth="1"/>
    <col min="6400" max="6400" width="24.7109375" style="7" customWidth="1"/>
    <col min="6401" max="6650" width="9.140625" style="7"/>
    <col min="6651" max="6651" width="7.85546875" style="7" customWidth="1"/>
    <col min="6652" max="6652" width="55.5703125" style="7" customWidth="1"/>
    <col min="6653" max="6653" width="7" style="7" customWidth="1"/>
    <col min="6654" max="6654" width="10.42578125" style="7" customWidth="1"/>
    <col min="6655" max="6655" width="11.42578125" style="7" customWidth="1"/>
    <col min="6656" max="6656" width="24.7109375" style="7" customWidth="1"/>
    <col min="6657" max="6906" width="9.140625" style="7"/>
    <col min="6907" max="6907" width="7.85546875" style="7" customWidth="1"/>
    <col min="6908" max="6908" width="55.5703125" style="7" customWidth="1"/>
    <col min="6909" max="6909" width="7" style="7" customWidth="1"/>
    <col min="6910" max="6910" width="10.42578125" style="7" customWidth="1"/>
    <col min="6911" max="6911" width="11.42578125" style="7" customWidth="1"/>
    <col min="6912" max="6912" width="24.7109375" style="7" customWidth="1"/>
    <col min="6913" max="7162" width="9.140625" style="7"/>
    <col min="7163" max="7163" width="7.85546875" style="7" customWidth="1"/>
    <col min="7164" max="7164" width="55.5703125" style="7" customWidth="1"/>
    <col min="7165" max="7165" width="7" style="7" customWidth="1"/>
    <col min="7166" max="7166" width="10.42578125" style="7" customWidth="1"/>
    <col min="7167" max="7167" width="11.42578125" style="7" customWidth="1"/>
    <col min="7168" max="7168" width="24.7109375" style="7" customWidth="1"/>
    <col min="7169" max="7418" width="9.140625" style="7"/>
    <col min="7419" max="7419" width="7.85546875" style="7" customWidth="1"/>
    <col min="7420" max="7420" width="55.5703125" style="7" customWidth="1"/>
    <col min="7421" max="7421" width="7" style="7" customWidth="1"/>
    <col min="7422" max="7422" width="10.42578125" style="7" customWidth="1"/>
    <col min="7423" max="7423" width="11.42578125" style="7" customWidth="1"/>
    <col min="7424" max="7424" width="24.7109375" style="7" customWidth="1"/>
    <col min="7425" max="7674" width="9.140625" style="7"/>
    <col min="7675" max="7675" width="7.85546875" style="7" customWidth="1"/>
    <col min="7676" max="7676" width="55.5703125" style="7" customWidth="1"/>
    <col min="7677" max="7677" width="7" style="7" customWidth="1"/>
    <col min="7678" max="7678" width="10.42578125" style="7" customWidth="1"/>
    <col min="7679" max="7679" width="11.42578125" style="7" customWidth="1"/>
    <col min="7680" max="7680" width="24.7109375" style="7" customWidth="1"/>
    <col min="7681" max="7930" width="9.140625" style="7"/>
    <col min="7931" max="7931" width="7.85546875" style="7" customWidth="1"/>
    <col min="7932" max="7932" width="55.5703125" style="7" customWidth="1"/>
    <col min="7933" max="7933" width="7" style="7" customWidth="1"/>
    <col min="7934" max="7934" width="10.42578125" style="7" customWidth="1"/>
    <col min="7935" max="7935" width="11.42578125" style="7" customWidth="1"/>
    <col min="7936" max="7936" width="24.7109375" style="7" customWidth="1"/>
    <col min="7937" max="8186" width="9.140625" style="7"/>
    <col min="8187" max="8187" width="7.85546875" style="7" customWidth="1"/>
    <col min="8188" max="8188" width="55.5703125" style="7" customWidth="1"/>
    <col min="8189" max="8189" width="7" style="7" customWidth="1"/>
    <col min="8190" max="8190" width="10.42578125" style="7" customWidth="1"/>
    <col min="8191" max="8191" width="11.42578125" style="7" customWidth="1"/>
    <col min="8192" max="8192" width="24.7109375" style="7" customWidth="1"/>
    <col min="8193" max="8442" width="9.140625" style="7"/>
    <col min="8443" max="8443" width="7.85546875" style="7" customWidth="1"/>
    <col min="8444" max="8444" width="55.5703125" style="7" customWidth="1"/>
    <col min="8445" max="8445" width="7" style="7" customWidth="1"/>
    <col min="8446" max="8446" width="10.42578125" style="7" customWidth="1"/>
    <col min="8447" max="8447" width="11.42578125" style="7" customWidth="1"/>
    <col min="8448" max="8448" width="24.7109375" style="7" customWidth="1"/>
    <col min="8449" max="8698" width="9.140625" style="7"/>
    <col min="8699" max="8699" width="7.85546875" style="7" customWidth="1"/>
    <col min="8700" max="8700" width="55.5703125" style="7" customWidth="1"/>
    <col min="8701" max="8701" width="7" style="7" customWidth="1"/>
    <col min="8702" max="8702" width="10.42578125" style="7" customWidth="1"/>
    <col min="8703" max="8703" width="11.42578125" style="7" customWidth="1"/>
    <col min="8704" max="8704" width="24.7109375" style="7" customWidth="1"/>
    <col min="8705" max="8954" width="9.140625" style="7"/>
    <col min="8955" max="8955" width="7.85546875" style="7" customWidth="1"/>
    <col min="8956" max="8956" width="55.5703125" style="7" customWidth="1"/>
    <col min="8957" max="8957" width="7" style="7" customWidth="1"/>
    <col min="8958" max="8958" width="10.42578125" style="7" customWidth="1"/>
    <col min="8959" max="8959" width="11.42578125" style="7" customWidth="1"/>
    <col min="8960" max="8960" width="24.7109375" style="7" customWidth="1"/>
    <col min="8961" max="9210" width="9.140625" style="7"/>
    <col min="9211" max="9211" width="7.85546875" style="7" customWidth="1"/>
    <col min="9212" max="9212" width="55.5703125" style="7" customWidth="1"/>
    <col min="9213" max="9213" width="7" style="7" customWidth="1"/>
    <col min="9214" max="9214" width="10.42578125" style="7" customWidth="1"/>
    <col min="9215" max="9215" width="11.42578125" style="7" customWidth="1"/>
    <col min="9216" max="9216" width="24.7109375" style="7" customWidth="1"/>
    <col min="9217" max="9466" width="9.140625" style="7"/>
    <col min="9467" max="9467" width="7.85546875" style="7" customWidth="1"/>
    <col min="9468" max="9468" width="55.5703125" style="7" customWidth="1"/>
    <col min="9469" max="9469" width="7" style="7" customWidth="1"/>
    <col min="9470" max="9470" width="10.42578125" style="7" customWidth="1"/>
    <col min="9471" max="9471" width="11.42578125" style="7" customWidth="1"/>
    <col min="9472" max="9472" width="24.7109375" style="7" customWidth="1"/>
    <col min="9473" max="9722" width="9.140625" style="7"/>
    <col min="9723" max="9723" width="7.85546875" style="7" customWidth="1"/>
    <col min="9724" max="9724" width="55.5703125" style="7" customWidth="1"/>
    <col min="9725" max="9725" width="7" style="7" customWidth="1"/>
    <col min="9726" max="9726" width="10.42578125" style="7" customWidth="1"/>
    <col min="9727" max="9727" width="11.42578125" style="7" customWidth="1"/>
    <col min="9728" max="9728" width="24.7109375" style="7" customWidth="1"/>
    <col min="9729" max="9978" width="9.140625" style="7"/>
    <col min="9979" max="9979" width="7.85546875" style="7" customWidth="1"/>
    <col min="9980" max="9980" width="55.5703125" style="7" customWidth="1"/>
    <col min="9981" max="9981" width="7" style="7" customWidth="1"/>
    <col min="9982" max="9982" width="10.42578125" style="7" customWidth="1"/>
    <col min="9983" max="9983" width="11.42578125" style="7" customWidth="1"/>
    <col min="9984" max="9984" width="24.7109375" style="7" customWidth="1"/>
    <col min="9985" max="10234" width="9.140625" style="7"/>
    <col min="10235" max="10235" width="7.85546875" style="7" customWidth="1"/>
    <col min="10236" max="10236" width="55.5703125" style="7" customWidth="1"/>
    <col min="10237" max="10237" width="7" style="7" customWidth="1"/>
    <col min="10238" max="10238" width="10.42578125" style="7" customWidth="1"/>
    <col min="10239" max="10239" width="11.42578125" style="7" customWidth="1"/>
    <col min="10240" max="10240" width="24.7109375" style="7" customWidth="1"/>
    <col min="10241" max="10490" width="9.140625" style="7"/>
    <col min="10491" max="10491" width="7.85546875" style="7" customWidth="1"/>
    <col min="10492" max="10492" width="55.5703125" style="7" customWidth="1"/>
    <col min="10493" max="10493" width="7" style="7" customWidth="1"/>
    <col min="10494" max="10494" width="10.42578125" style="7" customWidth="1"/>
    <col min="10495" max="10495" width="11.42578125" style="7" customWidth="1"/>
    <col min="10496" max="10496" width="24.7109375" style="7" customWidth="1"/>
    <col min="10497" max="10746" width="9.140625" style="7"/>
    <col min="10747" max="10747" width="7.85546875" style="7" customWidth="1"/>
    <col min="10748" max="10748" width="55.5703125" style="7" customWidth="1"/>
    <col min="10749" max="10749" width="7" style="7" customWidth="1"/>
    <col min="10750" max="10750" width="10.42578125" style="7" customWidth="1"/>
    <col min="10751" max="10751" width="11.42578125" style="7" customWidth="1"/>
    <col min="10752" max="10752" width="24.7109375" style="7" customWidth="1"/>
    <col min="10753" max="11002" width="9.140625" style="7"/>
    <col min="11003" max="11003" width="7.85546875" style="7" customWidth="1"/>
    <col min="11004" max="11004" width="55.5703125" style="7" customWidth="1"/>
    <col min="11005" max="11005" width="7" style="7" customWidth="1"/>
    <col min="11006" max="11006" width="10.42578125" style="7" customWidth="1"/>
    <col min="11007" max="11007" width="11.42578125" style="7" customWidth="1"/>
    <col min="11008" max="11008" width="24.7109375" style="7" customWidth="1"/>
    <col min="11009" max="11258" width="9.140625" style="7"/>
    <col min="11259" max="11259" width="7.85546875" style="7" customWidth="1"/>
    <col min="11260" max="11260" width="55.5703125" style="7" customWidth="1"/>
    <col min="11261" max="11261" width="7" style="7" customWidth="1"/>
    <col min="11262" max="11262" width="10.42578125" style="7" customWidth="1"/>
    <col min="11263" max="11263" width="11.42578125" style="7" customWidth="1"/>
    <col min="11264" max="11264" width="24.7109375" style="7" customWidth="1"/>
    <col min="11265" max="11514" width="9.140625" style="7"/>
    <col min="11515" max="11515" width="7.85546875" style="7" customWidth="1"/>
    <col min="11516" max="11516" width="55.5703125" style="7" customWidth="1"/>
    <col min="11517" max="11517" width="7" style="7" customWidth="1"/>
    <col min="11518" max="11518" width="10.42578125" style="7" customWidth="1"/>
    <col min="11519" max="11519" width="11.42578125" style="7" customWidth="1"/>
    <col min="11520" max="11520" width="24.7109375" style="7" customWidth="1"/>
    <col min="11521" max="11770" width="9.140625" style="7"/>
    <col min="11771" max="11771" width="7.85546875" style="7" customWidth="1"/>
    <col min="11772" max="11772" width="55.5703125" style="7" customWidth="1"/>
    <col min="11773" max="11773" width="7" style="7" customWidth="1"/>
    <col min="11774" max="11774" width="10.42578125" style="7" customWidth="1"/>
    <col min="11775" max="11775" width="11.42578125" style="7" customWidth="1"/>
    <col min="11776" max="11776" width="24.7109375" style="7" customWidth="1"/>
    <col min="11777" max="12026" width="9.140625" style="7"/>
    <col min="12027" max="12027" width="7.85546875" style="7" customWidth="1"/>
    <col min="12028" max="12028" width="55.5703125" style="7" customWidth="1"/>
    <col min="12029" max="12029" width="7" style="7" customWidth="1"/>
    <col min="12030" max="12030" width="10.42578125" style="7" customWidth="1"/>
    <col min="12031" max="12031" width="11.42578125" style="7" customWidth="1"/>
    <col min="12032" max="12032" width="24.7109375" style="7" customWidth="1"/>
    <col min="12033" max="12282" width="9.140625" style="7"/>
    <col min="12283" max="12283" width="7.85546875" style="7" customWidth="1"/>
    <col min="12284" max="12284" width="55.5703125" style="7" customWidth="1"/>
    <col min="12285" max="12285" width="7" style="7" customWidth="1"/>
    <col min="12286" max="12286" width="10.42578125" style="7" customWidth="1"/>
    <col min="12287" max="12287" width="11.42578125" style="7" customWidth="1"/>
    <col min="12288" max="12288" width="24.7109375" style="7" customWidth="1"/>
    <col min="12289" max="12538" width="9.140625" style="7"/>
    <col min="12539" max="12539" width="7.85546875" style="7" customWidth="1"/>
    <col min="12540" max="12540" width="55.5703125" style="7" customWidth="1"/>
    <col min="12541" max="12541" width="7" style="7" customWidth="1"/>
    <col min="12542" max="12542" width="10.42578125" style="7" customWidth="1"/>
    <col min="12543" max="12543" width="11.42578125" style="7" customWidth="1"/>
    <col min="12544" max="12544" width="24.7109375" style="7" customWidth="1"/>
    <col min="12545" max="12794" width="9.140625" style="7"/>
    <col min="12795" max="12795" width="7.85546875" style="7" customWidth="1"/>
    <col min="12796" max="12796" width="55.5703125" style="7" customWidth="1"/>
    <col min="12797" max="12797" width="7" style="7" customWidth="1"/>
    <col min="12798" max="12798" width="10.42578125" style="7" customWidth="1"/>
    <col min="12799" max="12799" width="11.42578125" style="7" customWidth="1"/>
    <col min="12800" max="12800" width="24.7109375" style="7" customWidth="1"/>
    <col min="12801" max="13050" width="9.140625" style="7"/>
    <col min="13051" max="13051" width="7.85546875" style="7" customWidth="1"/>
    <col min="13052" max="13052" width="55.5703125" style="7" customWidth="1"/>
    <col min="13053" max="13053" width="7" style="7" customWidth="1"/>
    <col min="13054" max="13054" width="10.42578125" style="7" customWidth="1"/>
    <col min="13055" max="13055" width="11.42578125" style="7" customWidth="1"/>
    <col min="13056" max="13056" width="24.7109375" style="7" customWidth="1"/>
    <col min="13057" max="13306" width="9.140625" style="7"/>
    <col min="13307" max="13307" width="7.85546875" style="7" customWidth="1"/>
    <col min="13308" max="13308" width="55.5703125" style="7" customWidth="1"/>
    <col min="13309" max="13309" width="7" style="7" customWidth="1"/>
    <col min="13310" max="13310" width="10.42578125" style="7" customWidth="1"/>
    <col min="13311" max="13311" width="11.42578125" style="7" customWidth="1"/>
    <col min="13312" max="13312" width="24.7109375" style="7" customWidth="1"/>
    <col min="13313" max="13562" width="9.140625" style="7"/>
    <col min="13563" max="13563" width="7.85546875" style="7" customWidth="1"/>
    <col min="13564" max="13564" width="55.5703125" style="7" customWidth="1"/>
    <col min="13565" max="13565" width="7" style="7" customWidth="1"/>
    <col min="13566" max="13566" width="10.42578125" style="7" customWidth="1"/>
    <col min="13567" max="13567" width="11.42578125" style="7" customWidth="1"/>
    <col min="13568" max="13568" width="24.7109375" style="7" customWidth="1"/>
    <col min="13569" max="13818" width="9.140625" style="7"/>
    <col min="13819" max="13819" width="7.85546875" style="7" customWidth="1"/>
    <col min="13820" max="13820" width="55.5703125" style="7" customWidth="1"/>
    <col min="13821" max="13821" width="7" style="7" customWidth="1"/>
    <col min="13822" max="13822" width="10.42578125" style="7" customWidth="1"/>
    <col min="13823" max="13823" width="11.42578125" style="7" customWidth="1"/>
    <col min="13824" max="13824" width="24.7109375" style="7" customWidth="1"/>
    <col min="13825" max="14074" width="9.140625" style="7"/>
    <col min="14075" max="14075" width="7.85546875" style="7" customWidth="1"/>
    <col min="14076" max="14076" width="55.5703125" style="7" customWidth="1"/>
    <col min="14077" max="14077" width="7" style="7" customWidth="1"/>
    <col min="14078" max="14078" width="10.42578125" style="7" customWidth="1"/>
    <col min="14079" max="14079" width="11.42578125" style="7" customWidth="1"/>
    <col min="14080" max="14080" width="24.7109375" style="7" customWidth="1"/>
    <col min="14081" max="14330" width="9.140625" style="7"/>
    <col min="14331" max="14331" width="7.85546875" style="7" customWidth="1"/>
    <col min="14332" max="14332" width="55.5703125" style="7" customWidth="1"/>
    <col min="14333" max="14333" width="7" style="7" customWidth="1"/>
    <col min="14334" max="14334" width="10.42578125" style="7" customWidth="1"/>
    <col min="14335" max="14335" width="11.42578125" style="7" customWidth="1"/>
    <col min="14336" max="14336" width="24.7109375" style="7" customWidth="1"/>
    <col min="14337" max="14586" width="9.140625" style="7"/>
    <col min="14587" max="14587" width="7.85546875" style="7" customWidth="1"/>
    <col min="14588" max="14588" width="55.5703125" style="7" customWidth="1"/>
    <col min="14589" max="14589" width="7" style="7" customWidth="1"/>
    <col min="14590" max="14590" width="10.42578125" style="7" customWidth="1"/>
    <col min="14591" max="14591" width="11.42578125" style="7" customWidth="1"/>
    <col min="14592" max="14592" width="24.7109375" style="7" customWidth="1"/>
    <col min="14593" max="14842" width="9.140625" style="7"/>
    <col min="14843" max="14843" width="7.85546875" style="7" customWidth="1"/>
    <col min="14844" max="14844" width="55.5703125" style="7" customWidth="1"/>
    <col min="14845" max="14845" width="7" style="7" customWidth="1"/>
    <col min="14846" max="14846" width="10.42578125" style="7" customWidth="1"/>
    <col min="14847" max="14847" width="11.42578125" style="7" customWidth="1"/>
    <col min="14848" max="14848" width="24.7109375" style="7" customWidth="1"/>
    <col min="14849" max="15098" width="9.140625" style="7"/>
    <col min="15099" max="15099" width="7.85546875" style="7" customWidth="1"/>
    <col min="15100" max="15100" width="55.5703125" style="7" customWidth="1"/>
    <col min="15101" max="15101" width="7" style="7" customWidth="1"/>
    <col min="15102" max="15102" width="10.42578125" style="7" customWidth="1"/>
    <col min="15103" max="15103" width="11.42578125" style="7" customWidth="1"/>
    <col min="15104" max="15104" width="24.7109375" style="7" customWidth="1"/>
    <col min="15105" max="15354" width="9.140625" style="7"/>
    <col min="15355" max="15355" width="7.85546875" style="7" customWidth="1"/>
    <col min="15356" max="15356" width="55.5703125" style="7" customWidth="1"/>
    <col min="15357" max="15357" width="7" style="7" customWidth="1"/>
    <col min="15358" max="15358" width="10.42578125" style="7" customWidth="1"/>
    <col min="15359" max="15359" width="11.42578125" style="7" customWidth="1"/>
    <col min="15360" max="15360" width="24.7109375" style="7" customWidth="1"/>
    <col min="15361" max="15610" width="9.140625" style="7"/>
    <col min="15611" max="15611" width="7.85546875" style="7" customWidth="1"/>
    <col min="15612" max="15612" width="55.5703125" style="7" customWidth="1"/>
    <col min="15613" max="15613" width="7" style="7" customWidth="1"/>
    <col min="15614" max="15614" width="10.42578125" style="7" customWidth="1"/>
    <col min="15615" max="15615" width="11.42578125" style="7" customWidth="1"/>
    <col min="15616" max="15616" width="24.7109375" style="7" customWidth="1"/>
    <col min="15617" max="15866" width="9.140625" style="7"/>
    <col min="15867" max="15867" width="7.85546875" style="7" customWidth="1"/>
    <col min="15868" max="15868" width="55.5703125" style="7" customWidth="1"/>
    <col min="15869" max="15869" width="7" style="7" customWidth="1"/>
    <col min="15870" max="15870" width="10.42578125" style="7" customWidth="1"/>
    <col min="15871" max="15871" width="11.42578125" style="7" customWidth="1"/>
    <col min="15872" max="15872" width="24.7109375" style="7" customWidth="1"/>
    <col min="15873" max="16122" width="9.140625" style="7"/>
    <col min="16123" max="16123" width="7.85546875" style="7" customWidth="1"/>
    <col min="16124" max="16124" width="55.5703125" style="7" customWidth="1"/>
    <col min="16125" max="16125" width="7" style="7" customWidth="1"/>
    <col min="16126" max="16126" width="10.42578125" style="7" customWidth="1"/>
    <col min="16127" max="16127" width="11.42578125" style="7" customWidth="1"/>
    <col min="16128" max="16128" width="24.7109375" style="7" customWidth="1"/>
    <col min="16129" max="16384" width="9.140625" style="7"/>
  </cols>
  <sheetData>
    <row r="1" spans="1:170" customFormat="1" ht="59.25" customHeight="1">
      <c r="A1" s="15"/>
      <c r="B1" s="16"/>
      <c r="C1" s="17"/>
      <c r="D1" s="18"/>
      <c r="E1" s="17"/>
      <c r="F1" s="19" t="s">
        <v>99</v>
      </c>
    </row>
    <row r="2" spans="1:170" s="14" customFormat="1" ht="19.5" customHeight="1">
      <c r="A2" s="10" t="s">
        <v>2</v>
      </c>
      <c r="B2" s="11" t="s">
        <v>3</v>
      </c>
      <c r="C2" s="12" t="s">
        <v>4</v>
      </c>
      <c r="D2" s="12" t="s">
        <v>5</v>
      </c>
      <c r="E2" s="12" t="s">
        <v>6</v>
      </c>
      <c r="F2" s="13" t="s">
        <v>7</v>
      </c>
    </row>
    <row r="3" spans="1:170" s="14" customFormat="1" ht="19.5" customHeight="1">
      <c r="A3" s="21"/>
      <c r="B3" s="22"/>
      <c r="C3" s="23"/>
      <c r="D3" s="23"/>
      <c r="E3" s="23"/>
      <c r="F3" s="24"/>
    </row>
    <row r="4" spans="1:170" s="14" customFormat="1" ht="19.5" customHeight="1" thickBot="1">
      <c r="A4" s="21"/>
      <c r="B4" s="240" t="s">
        <v>50</v>
      </c>
      <c r="C4" s="241"/>
      <c r="D4" s="241"/>
      <c r="E4" s="242"/>
      <c r="F4" s="24"/>
    </row>
    <row r="5" spans="1:170" s="35" customFormat="1" ht="15.75" thickBot="1">
      <c r="A5" s="28"/>
      <c r="B5" s="222" t="s">
        <v>95</v>
      </c>
      <c r="C5" s="223"/>
      <c r="D5" s="224"/>
      <c r="E5" s="225"/>
      <c r="F5" s="15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row>
    <row r="6" spans="1:170" s="14" customFormat="1" ht="19.5" customHeight="1">
      <c r="A6" s="21"/>
      <c r="B6" s="22"/>
      <c r="C6" s="23"/>
      <c r="D6" s="23"/>
      <c r="E6" s="23"/>
      <c r="F6" s="24"/>
    </row>
    <row r="7" spans="1:170" s="14" customFormat="1" ht="174.75" customHeight="1">
      <c r="A7" s="21"/>
      <c r="B7" s="243" t="s">
        <v>96</v>
      </c>
      <c r="C7" s="244"/>
      <c r="D7" s="244"/>
      <c r="E7" s="244"/>
      <c r="F7" s="24"/>
    </row>
    <row r="8" spans="1:170" s="14" customFormat="1" ht="19.5" customHeight="1" thickBot="1">
      <c r="A8" s="21"/>
      <c r="B8" s="22"/>
      <c r="C8" s="23"/>
      <c r="D8" s="23"/>
      <c r="E8" s="23"/>
      <c r="F8" s="24"/>
    </row>
    <row r="9" spans="1:170" s="35" customFormat="1" ht="15.75" thickBot="1">
      <c r="A9" s="28" t="s">
        <v>0</v>
      </c>
      <c r="B9" s="29" t="s">
        <v>21</v>
      </c>
      <c r="C9" s="30"/>
      <c r="D9" s="31"/>
      <c r="E9" s="32"/>
      <c r="F9" s="33"/>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row>
    <row r="10" spans="1:170" s="14" customFormat="1" ht="17.25" customHeight="1">
      <c r="A10" s="21"/>
      <c r="B10" s="25"/>
      <c r="C10" s="23"/>
      <c r="D10" s="23"/>
      <c r="E10" s="23"/>
      <c r="F10" s="24"/>
    </row>
    <row r="11" spans="1:170" s="42" customFormat="1" ht="42.75">
      <c r="A11" s="27" t="s">
        <v>11</v>
      </c>
      <c r="B11" s="43" t="s">
        <v>100</v>
      </c>
      <c r="C11" s="112"/>
      <c r="D11" s="39"/>
      <c r="E11" s="40"/>
      <c r="F11" s="41"/>
      <c r="G11" s="66"/>
    </row>
    <row r="12" spans="1:170" s="42" customFormat="1">
      <c r="A12" s="56"/>
      <c r="B12" s="106"/>
      <c r="C12" s="112" t="s">
        <v>81</v>
      </c>
      <c r="D12" s="39">
        <v>1</v>
      </c>
      <c r="E12" s="40"/>
      <c r="F12" s="41">
        <f>E12*D12</f>
        <v>0</v>
      </c>
      <c r="G12" s="66"/>
    </row>
    <row r="13" spans="1:170" s="42" customFormat="1">
      <c r="A13" s="56"/>
      <c r="B13" s="106"/>
      <c r="C13" s="112"/>
      <c r="D13" s="39"/>
      <c r="E13" s="40"/>
      <c r="F13" s="41"/>
      <c r="G13" s="66"/>
    </row>
    <row r="14" spans="1:170" s="42" customFormat="1" ht="85.5">
      <c r="A14" s="27" t="s">
        <v>12</v>
      </c>
      <c r="B14" s="43" t="s">
        <v>102</v>
      </c>
      <c r="C14" s="112"/>
      <c r="D14" s="39"/>
      <c r="E14" s="40"/>
      <c r="F14" s="41"/>
      <c r="G14" s="66"/>
    </row>
    <row r="15" spans="1:170" s="42" customFormat="1">
      <c r="A15" s="56"/>
      <c r="B15" s="106" t="s">
        <v>24</v>
      </c>
      <c r="C15" s="112" t="s">
        <v>25</v>
      </c>
      <c r="D15" s="39">
        <v>3.47</v>
      </c>
      <c r="E15" s="40"/>
      <c r="F15" s="41">
        <f>E15*D15</f>
        <v>0</v>
      </c>
      <c r="G15" s="66"/>
    </row>
    <row r="16" spans="1:170" s="42" customFormat="1">
      <c r="A16" s="56"/>
      <c r="B16" s="106"/>
      <c r="C16" s="112"/>
      <c r="D16" s="39"/>
      <c r="E16" s="40"/>
      <c r="F16" s="41"/>
      <c r="G16" s="66"/>
    </row>
    <row r="17" spans="1:7" s="80" customFormat="1" ht="86.25">
      <c r="A17" s="27" t="s">
        <v>62</v>
      </c>
      <c r="B17" s="106" t="s">
        <v>170</v>
      </c>
      <c r="C17" s="138"/>
      <c r="D17" s="77"/>
      <c r="E17" s="78"/>
      <c r="F17" s="79"/>
      <c r="G17" s="76"/>
    </row>
    <row r="18" spans="1:7" s="160" customFormat="1">
      <c r="A18" s="159"/>
      <c r="B18" s="106" t="s">
        <v>24</v>
      </c>
      <c r="C18" s="112" t="s">
        <v>25</v>
      </c>
      <c r="D18" s="39">
        <v>351.96</v>
      </c>
      <c r="E18" s="40"/>
      <c r="F18" s="41">
        <f>E18*D18</f>
        <v>0</v>
      </c>
      <c r="G18" s="76"/>
    </row>
    <row r="19" spans="1:7" s="38" customFormat="1">
      <c r="A19" s="46"/>
      <c r="B19" s="106"/>
      <c r="C19" s="112"/>
      <c r="D19" s="39"/>
      <c r="E19" s="40"/>
      <c r="F19" s="41"/>
      <c r="G19" s="66"/>
    </row>
    <row r="20" spans="1:7" s="66" customFormat="1" ht="58.5" customHeight="1">
      <c r="A20" s="27" t="s">
        <v>115</v>
      </c>
      <c r="B20" s="67" t="s">
        <v>51</v>
      </c>
      <c r="C20" s="26"/>
      <c r="D20" s="68"/>
      <c r="E20" s="20"/>
      <c r="F20" s="126"/>
    </row>
    <row r="21" spans="1:7" s="38" customFormat="1">
      <c r="A21" s="46"/>
      <c r="B21" s="106" t="s">
        <v>42</v>
      </c>
      <c r="C21" s="112" t="s">
        <v>43</v>
      </c>
      <c r="D21" s="39">
        <v>50</v>
      </c>
      <c r="E21" s="40"/>
      <c r="F21" s="41">
        <f>E21*D21</f>
        <v>0</v>
      </c>
      <c r="G21" s="66"/>
    </row>
    <row r="22" spans="1:7" s="38" customFormat="1">
      <c r="A22" s="46"/>
      <c r="B22" s="106" t="s">
        <v>44</v>
      </c>
      <c r="C22" s="112" t="s">
        <v>43</v>
      </c>
      <c r="D22" s="39">
        <v>50</v>
      </c>
      <c r="E22" s="40"/>
      <c r="F22" s="41">
        <f>E22*D22</f>
        <v>0</v>
      </c>
      <c r="G22" s="66"/>
    </row>
    <row r="23" spans="1:7" s="38" customFormat="1">
      <c r="A23" s="46"/>
      <c r="B23" s="106"/>
      <c r="C23" s="112"/>
      <c r="D23" s="39"/>
      <c r="E23" s="40"/>
      <c r="F23" s="41"/>
      <c r="G23" s="66"/>
    </row>
    <row r="24" spans="1:7" s="38" customFormat="1">
      <c r="A24" s="46"/>
      <c r="B24" s="106"/>
      <c r="C24" s="112"/>
      <c r="D24" s="39"/>
      <c r="E24" s="40"/>
      <c r="F24" s="41"/>
      <c r="G24" s="66"/>
    </row>
    <row r="25" spans="1:7" s="66" customFormat="1" ht="57">
      <c r="A25" s="27" t="s">
        <v>116</v>
      </c>
      <c r="B25" s="67" t="s">
        <v>58</v>
      </c>
      <c r="C25" s="26"/>
      <c r="D25" s="68"/>
      <c r="E25" s="20"/>
      <c r="F25" s="126"/>
    </row>
    <row r="26" spans="1:7" s="38" customFormat="1">
      <c r="A26" s="46"/>
      <c r="B26" s="106" t="s">
        <v>57</v>
      </c>
      <c r="C26" s="112" t="s">
        <v>1</v>
      </c>
      <c r="D26" s="39">
        <v>1</v>
      </c>
      <c r="E26" s="40"/>
      <c r="F26" s="41">
        <f>E26*D26</f>
        <v>0</v>
      </c>
      <c r="G26" s="66"/>
    </row>
    <row r="27" spans="1:7" s="38" customFormat="1">
      <c r="A27" s="46"/>
      <c r="B27" s="106"/>
      <c r="C27" s="112"/>
      <c r="D27" s="39"/>
      <c r="E27" s="40"/>
      <c r="F27" s="41"/>
      <c r="G27" s="66"/>
    </row>
    <row r="28" spans="1:7" s="38" customFormat="1" ht="28.5">
      <c r="A28" s="127" t="s">
        <v>13</v>
      </c>
      <c r="B28" s="43" t="s">
        <v>77</v>
      </c>
      <c r="C28" s="132"/>
      <c r="D28" s="128"/>
      <c r="E28" s="128"/>
      <c r="F28" s="129"/>
      <c r="G28" s="66"/>
    </row>
    <row r="29" spans="1:7" s="38" customFormat="1">
      <c r="A29" s="46"/>
      <c r="B29" s="106" t="s">
        <v>70</v>
      </c>
      <c r="C29" s="112" t="s">
        <v>1</v>
      </c>
      <c r="D29" s="39">
        <v>1</v>
      </c>
      <c r="E29" s="40"/>
      <c r="F29" s="41">
        <f>E29*D29</f>
        <v>0</v>
      </c>
      <c r="G29" s="66"/>
    </row>
    <row r="30" spans="1:7" s="38" customFormat="1">
      <c r="A30" s="46"/>
      <c r="B30" s="106"/>
      <c r="C30" s="112"/>
      <c r="D30" s="39"/>
      <c r="E30" s="40"/>
      <c r="F30" s="41"/>
      <c r="G30" s="66"/>
    </row>
    <row r="31" spans="1:7" s="38" customFormat="1" ht="28.5">
      <c r="A31" s="127" t="s">
        <v>41</v>
      </c>
      <c r="B31" s="43" t="s">
        <v>76</v>
      </c>
      <c r="C31" s="132"/>
      <c r="D31" s="128"/>
      <c r="E31" s="128"/>
      <c r="F31" s="129"/>
      <c r="G31" s="66"/>
    </row>
    <row r="32" spans="1:7" s="38" customFormat="1">
      <c r="A32" s="46"/>
      <c r="B32" s="106" t="s">
        <v>70</v>
      </c>
      <c r="C32" s="112" t="s">
        <v>1</v>
      </c>
      <c r="D32" s="39">
        <v>1</v>
      </c>
      <c r="E32" s="40"/>
      <c r="F32" s="41">
        <f>E32*D32</f>
        <v>0</v>
      </c>
      <c r="G32" s="66"/>
    </row>
    <row r="33" spans="1:7" s="38" customFormat="1">
      <c r="A33" s="46"/>
      <c r="B33" s="106"/>
      <c r="C33" s="112"/>
      <c r="D33" s="39"/>
      <c r="E33" s="40"/>
      <c r="F33" s="41"/>
      <c r="G33" s="66"/>
    </row>
    <row r="34" spans="1:7" s="42" customFormat="1" ht="33.75" customHeight="1">
      <c r="A34" s="27" t="s">
        <v>60</v>
      </c>
      <c r="B34" s="155" t="s">
        <v>101</v>
      </c>
      <c r="C34" s="112"/>
      <c r="D34" s="39"/>
      <c r="E34" s="40"/>
      <c r="F34" s="41"/>
      <c r="G34" s="66"/>
    </row>
    <row r="35" spans="1:7" s="38" customFormat="1">
      <c r="A35" s="46"/>
      <c r="B35" s="106" t="s">
        <v>94</v>
      </c>
      <c r="C35" s="112" t="s">
        <v>1</v>
      </c>
      <c r="D35" s="39">
        <v>1</v>
      </c>
      <c r="E35" s="40"/>
      <c r="F35" s="41">
        <f>E35*D35</f>
        <v>0</v>
      </c>
      <c r="G35" s="66"/>
    </row>
    <row r="36" spans="1:7" s="38" customFormat="1">
      <c r="A36" s="46"/>
      <c r="B36" s="106"/>
      <c r="C36" s="112"/>
      <c r="D36" s="39"/>
      <c r="E36" s="40"/>
      <c r="F36" s="41"/>
      <c r="G36" s="66"/>
    </row>
    <row r="37" spans="1:7" s="42" customFormat="1" ht="33.75" customHeight="1">
      <c r="A37" s="27" t="s">
        <v>120</v>
      </c>
      <c r="B37" s="158" t="s">
        <v>171</v>
      </c>
      <c r="C37" s="112"/>
      <c r="D37" s="39"/>
      <c r="E37" s="40"/>
      <c r="F37" s="41"/>
      <c r="G37" s="66"/>
    </row>
    <row r="38" spans="1:7" s="38" customFormat="1">
      <c r="A38" s="46"/>
      <c r="B38" s="106" t="s">
        <v>24</v>
      </c>
      <c r="C38" s="112" t="s">
        <v>25</v>
      </c>
      <c r="D38" s="39">
        <v>85.1</v>
      </c>
      <c r="E38" s="40"/>
      <c r="F38" s="41">
        <f>E38*D38</f>
        <v>0</v>
      </c>
      <c r="G38" s="66"/>
    </row>
    <row r="39" spans="1:7" s="38" customFormat="1">
      <c r="A39" s="46"/>
      <c r="B39" s="106"/>
      <c r="C39" s="112"/>
      <c r="D39" s="39"/>
      <c r="E39" s="40"/>
      <c r="F39" s="41"/>
      <c r="G39" s="66"/>
    </row>
    <row r="40" spans="1:7" s="42" customFormat="1" ht="57">
      <c r="A40" s="27" t="s">
        <v>121</v>
      </c>
      <c r="B40" s="158" t="s">
        <v>122</v>
      </c>
      <c r="C40" s="112"/>
      <c r="D40" s="39"/>
      <c r="E40" s="40"/>
      <c r="F40" s="41"/>
      <c r="G40" s="66"/>
    </row>
    <row r="41" spans="1:7" s="38" customFormat="1">
      <c r="A41" s="46"/>
      <c r="B41" s="106" t="s">
        <v>24</v>
      </c>
      <c r="C41" s="112" t="s">
        <v>25</v>
      </c>
      <c r="D41" s="39">
        <v>139.82</v>
      </c>
      <c r="E41" s="40"/>
      <c r="F41" s="41">
        <f>E41*D41</f>
        <v>0</v>
      </c>
      <c r="G41" s="66"/>
    </row>
    <row r="42" spans="1:7" s="38" customFormat="1">
      <c r="A42" s="46"/>
      <c r="B42" s="106"/>
      <c r="C42" s="112"/>
      <c r="D42" s="39"/>
      <c r="E42" s="40"/>
      <c r="F42" s="41"/>
      <c r="G42" s="66"/>
    </row>
    <row r="43" spans="1:7" s="42" customFormat="1" ht="46.5" customHeight="1">
      <c r="A43" s="27" t="s">
        <v>156</v>
      </c>
      <c r="B43" s="158" t="s">
        <v>157</v>
      </c>
      <c r="C43" s="112"/>
      <c r="D43" s="39"/>
      <c r="E43" s="40"/>
      <c r="F43" s="41"/>
      <c r="G43" s="66"/>
    </row>
    <row r="44" spans="1:7" s="38" customFormat="1">
      <c r="A44" s="46"/>
      <c r="B44" s="106" t="s">
        <v>158</v>
      </c>
      <c r="C44" s="112" t="s">
        <v>1</v>
      </c>
      <c r="D44" s="39">
        <v>1</v>
      </c>
      <c r="E44" s="40"/>
      <c r="F44" s="41">
        <f>E44*D44</f>
        <v>0</v>
      </c>
      <c r="G44" s="66"/>
    </row>
    <row r="45" spans="1:7" s="38" customFormat="1">
      <c r="A45" s="46"/>
      <c r="B45" s="106"/>
      <c r="C45" s="112"/>
      <c r="D45" s="39"/>
      <c r="E45" s="40"/>
      <c r="F45" s="41"/>
      <c r="G45" s="66"/>
    </row>
    <row r="46" spans="1:7" s="42" customFormat="1" ht="57">
      <c r="A46" s="27" t="s">
        <v>172</v>
      </c>
      <c r="B46" s="158" t="s">
        <v>173</v>
      </c>
      <c r="C46" s="112"/>
      <c r="D46" s="39"/>
      <c r="E46" s="40"/>
      <c r="F46" s="41"/>
      <c r="G46" s="66"/>
    </row>
    <row r="47" spans="1:7" s="38" customFormat="1">
      <c r="A47" s="46"/>
      <c r="B47" s="106" t="s">
        <v>158</v>
      </c>
      <c r="C47" s="112" t="s">
        <v>1</v>
      </c>
      <c r="D47" s="39">
        <v>5</v>
      </c>
      <c r="E47" s="40"/>
      <c r="F47" s="41">
        <f>E47*D47</f>
        <v>0</v>
      </c>
      <c r="G47" s="66"/>
    </row>
    <row r="48" spans="1:7" s="38" customFormat="1" ht="15.75" thickBot="1">
      <c r="A48" s="46"/>
      <c r="B48" s="106"/>
      <c r="C48" s="112"/>
      <c r="D48" s="39"/>
      <c r="E48" s="40"/>
      <c r="F48" s="41"/>
      <c r="G48" s="66"/>
    </row>
    <row r="49" spans="1:170" s="35" customFormat="1" ht="16.5" thickBot="1">
      <c r="A49" s="46"/>
      <c r="B49" s="47" t="s">
        <v>26</v>
      </c>
      <c r="C49" s="48"/>
      <c r="D49" s="49"/>
      <c r="E49" s="50"/>
      <c r="F49" s="51">
        <f>SUM(F11:F48)</f>
        <v>0</v>
      </c>
      <c r="G49" s="37"/>
    </row>
    <row r="50" spans="1:170" s="42" customFormat="1">
      <c r="A50" s="56"/>
      <c r="B50" s="36"/>
      <c r="C50" s="35"/>
      <c r="D50" s="39"/>
      <c r="E50" s="40"/>
      <c r="F50" s="41"/>
      <c r="G50" s="37"/>
    </row>
    <row r="51" spans="1:170" s="42" customFormat="1" ht="15.75" thickBot="1">
      <c r="A51" s="56"/>
      <c r="B51" s="36"/>
      <c r="C51" s="35"/>
      <c r="D51" s="39"/>
      <c r="E51" s="40"/>
      <c r="F51" s="41"/>
      <c r="G51" s="37"/>
    </row>
    <row r="52" spans="1:170" s="35" customFormat="1" ht="15.75" thickBot="1">
      <c r="A52" s="28" t="s">
        <v>16</v>
      </c>
      <c r="B52" s="29" t="s">
        <v>14</v>
      </c>
      <c r="C52" s="30"/>
      <c r="D52" s="31"/>
      <c r="E52" s="32"/>
      <c r="F52" s="33"/>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row>
    <row r="53" spans="1:170" s="42" customFormat="1">
      <c r="A53" s="56"/>
      <c r="B53" s="36"/>
      <c r="C53" s="35"/>
      <c r="D53" s="39"/>
      <c r="E53" s="40"/>
      <c r="F53" s="41"/>
      <c r="G53" s="37"/>
    </row>
    <row r="54" spans="1:170" s="42" customFormat="1" ht="33" customHeight="1">
      <c r="A54" s="27" t="s">
        <v>18</v>
      </c>
      <c r="B54" s="43" t="s">
        <v>78</v>
      </c>
      <c r="C54" s="112"/>
      <c r="D54" s="44"/>
      <c r="E54" s="130"/>
      <c r="F54" s="131"/>
      <c r="G54" s="66"/>
    </row>
    <row r="55" spans="1:170" s="42" customFormat="1">
      <c r="A55" s="35"/>
      <c r="B55" s="106" t="s">
        <v>24</v>
      </c>
      <c r="C55" s="112" t="s">
        <v>25</v>
      </c>
      <c r="D55" s="39">
        <v>404.46</v>
      </c>
      <c r="E55" s="45"/>
      <c r="F55" s="41">
        <f>SUM(D55*E55)</f>
        <v>0</v>
      </c>
      <c r="G55" s="66"/>
    </row>
    <row r="56" spans="1:170" s="42" customFormat="1">
      <c r="A56" s="35"/>
      <c r="B56" s="106"/>
      <c r="C56" s="112"/>
      <c r="D56" s="39"/>
      <c r="E56" s="45"/>
      <c r="F56" s="41"/>
      <c r="G56" s="66"/>
    </row>
    <row r="57" spans="1:170" s="42" customFormat="1" ht="87.75" customHeight="1">
      <c r="A57" s="27" t="s">
        <v>59</v>
      </c>
      <c r="B57" s="43" t="s">
        <v>118</v>
      </c>
      <c r="C57" s="112"/>
      <c r="D57" s="44"/>
      <c r="E57" s="130"/>
      <c r="F57" s="131"/>
      <c r="G57" s="66"/>
    </row>
    <row r="58" spans="1:170" s="42" customFormat="1">
      <c r="A58" s="35"/>
      <c r="B58" s="106" t="s">
        <v>24</v>
      </c>
      <c r="C58" s="112" t="s">
        <v>25</v>
      </c>
      <c r="D58" s="39">
        <v>351.96</v>
      </c>
      <c r="E58" s="45"/>
      <c r="F58" s="41">
        <f>SUM(D58*E58)</f>
        <v>0</v>
      </c>
      <c r="G58" s="66"/>
    </row>
    <row r="59" spans="1:170" s="42" customFormat="1">
      <c r="A59" s="35"/>
      <c r="B59" s="106"/>
      <c r="C59" s="112"/>
      <c r="D59" s="39"/>
      <c r="E59" s="45"/>
      <c r="F59" s="41"/>
      <c r="G59" s="66"/>
    </row>
    <row r="60" spans="1:170" s="42" customFormat="1" ht="99.75">
      <c r="A60" s="27" t="s">
        <v>84</v>
      </c>
      <c r="B60" s="43" t="s">
        <v>117</v>
      </c>
      <c r="C60" s="112"/>
      <c r="D60" s="44"/>
      <c r="E60" s="130"/>
      <c r="F60" s="131"/>
      <c r="G60" s="66"/>
    </row>
    <row r="61" spans="1:170" s="42" customFormat="1">
      <c r="A61" s="35"/>
      <c r="B61" s="106" t="s">
        <v>24</v>
      </c>
      <c r="C61" s="112" t="s">
        <v>25</v>
      </c>
      <c r="D61" s="39">
        <v>351.96</v>
      </c>
      <c r="E61" s="45"/>
      <c r="F61" s="41">
        <f>SUM(D61*E61)</f>
        <v>0</v>
      </c>
      <c r="G61" s="66"/>
    </row>
    <row r="62" spans="1:170" s="42" customFormat="1" ht="15.75" thickBot="1">
      <c r="A62" s="35"/>
      <c r="B62" s="103"/>
      <c r="C62" s="35"/>
      <c r="D62" s="39"/>
      <c r="E62" s="45"/>
      <c r="F62" s="41"/>
      <c r="G62" s="37"/>
    </row>
    <row r="63" spans="1:170" s="35" customFormat="1" ht="16.5" thickBot="1">
      <c r="A63" s="46"/>
      <c r="B63" s="47" t="s">
        <v>27</v>
      </c>
      <c r="C63" s="48"/>
      <c r="D63" s="49"/>
      <c r="E63" s="50"/>
      <c r="F63" s="51">
        <f>SUM(F55:F62)</f>
        <v>0</v>
      </c>
      <c r="G63" s="37"/>
    </row>
    <row r="64" spans="1:170" s="42" customFormat="1">
      <c r="A64" s="56"/>
      <c r="B64" s="36"/>
      <c r="C64" s="35"/>
      <c r="D64" s="39"/>
      <c r="E64" s="40"/>
      <c r="F64" s="41"/>
      <c r="G64" s="37"/>
    </row>
    <row r="65" spans="1:170" s="42" customFormat="1" ht="15.75" thickBot="1">
      <c r="A65" s="56"/>
      <c r="B65" s="36"/>
      <c r="C65" s="35"/>
      <c r="D65" s="39"/>
      <c r="E65" s="40"/>
      <c r="F65" s="41"/>
      <c r="G65" s="37"/>
    </row>
    <row r="66" spans="1:170" s="35" customFormat="1" ht="15.75" thickBot="1">
      <c r="A66" s="28" t="s">
        <v>17</v>
      </c>
      <c r="B66" s="29" t="s">
        <v>15</v>
      </c>
      <c r="C66" s="30"/>
      <c r="D66" s="31"/>
      <c r="E66" s="32"/>
      <c r="F66" s="33"/>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row>
    <row r="67" spans="1:170" s="42" customFormat="1">
      <c r="A67" s="56"/>
      <c r="B67" s="36"/>
      <c r="C67" s="35"/>
      <c r="D67" s="39"/>
      <c r="E67" s="40"/>
      <c r="F67" s="41"/>
      <c r="G67" s="37"/>
    </row>
    <row r="68" spans="1:170" s="66" customFormat="1" ht="301.5" customHeight="1">
      <c r="A68" s="27" t="s">
        <v>28</v>
      </c>
      <c r="B68" s="122" t="s">
        <v>97</v>
      </c>
      <c r="C68" s="112"/>
      <c r="D68" s="39"/>
      <c r="E68" s="40"/>
      <c r="F68" s="41"/>
    </row>
    <row r="69" spans="1:170" s="42" customFormat="1">
      <c r="A69" s="35"/>
      <c r="B69" s="106" t="s">
        <v>24</v>
      </c>
      <c r="C69" s="112" t="s">
        <v>25</v>
      </c>
      <c r="D69" s="39">
        <v>362.14</v>
      </c>
      <c r="E69" s="45"/>
      <c r="F69" s="41">
        <f>SUM(D69*E69)</f>
        <v>0</v>
      </c>
      <c r="G69" s="66"/>
    </row>
    <row r="70" spans="1:170" s="42" customFormat="1">
      <c r="A70" s="35"/>
      <c r="B70" s="106"/>
      <c r="C70" s="112"/>
      <c r="D70" s="39"/>
      <c r="E70" s="45"/>
      <c r="F70" s="41"/>
      <c r="G70" s="66"/>
    </row>
    <row r="71" spans="1:170" s="105" customFormat="1" ht="103.5" customHeight="1">
      <c r="A71" s="27" t="s">
        <v>83</v>
      </c>
      <c r="B71" s="43" t="s">
        <v>85</v>
      </c>
      <c r="C71" s="53"/>
      <c r="D71" s="39"/>
      <c r="E71" s="40"/>
      <c r="F71" s="123"/>
    </row>
    <row r="72" spans="1:170" s="105" customFormat="1">
      <c r="A72" s="52"/>
      <c r="B72" s="55" t="s">
        <v>52</v>
      </c>
      <c r="C72" s="26" t="s">
        <v>25</v>
      </c>
      <c r="D72" s="124">
        <v>42.46</v>
      </c>
      <c r="E72" s="68"/>
      <c r="F72" s="125">
        <f>E72*D72</f>
        <v>0</v>
      </c>
    </row>
    <row r="73" spans="1:170" s="105" customFormat="1">
      <c r="A73" s="52"/>
      <c r="B73" s="55"/>
      <c r="C73" s="26"/>
      <c r="D73" s="124"/>
      <c r="E73" s="68"/>
      <c r="F73" s="125"/>
    </row>
    <row r="74" spans="1:170" s="66" customFormat="1" ht="105" customHeight="1">
      <c r="A74" s="27" t="s">
        <v>29</v>
      </c>
      <c r="B74" s="43" t="s">
        <v>98</v>
      </c>
      <c r="C74" s="112"/>
      <c r="D74" s="39"/>
      <c r="E74" s="40"/>
      <c r="F74" s="41"/>
    </row>
    <row r="75" spans="1:170" s="42" customFormat="1">
      <c r="A75" s="35"/>
      <c r="B75" s="106" t="s">
        <v>24</v>
      </c>
      <c r="C75" s="112" t="s">
        <v>25</v>
      </c>
      <c r="D75" s="39">
        <v>25.06</v>
      </c>
      <c r="E75" s="45"/>
      <c r="F75" s="41">
        <f>SUM(D75*E75)</f>
        <v>0</v>
      </c>
      <c r="G75" s="66"/>
    </row>
    <row r="76" spans="1:170" s="42" customFormat="1">
      <c r="A76" s="35"/>
      <c r="B76" s="106"/>
      <c r="C76" s="112"/>
      <c r="D76" s="39"/>
      <c r="E76" s="45"/>
      <c r="F76" s="41"/>
      <c r="G76" s="66"/>
    </row>
    <row r="77" spans="1:170" s="105" customFormat="1" ht="72">
      <c r="A77" s="27" t="s">
        <v>86</v>
      </c>
      <c r="B77" s="43" t="s">
        <v>106</v>
      </c>
      <c r="C77" s="53"/>
      <c r="D77" s="39"/>
      <c r="E77" s="40"/>
      <c r="F77" s="123"/>
    </row>
    <row r="78" spans="1:170" s="105" customFormat="1">
      <c r="A78" s="52"/>
      <c r="B78" s="55" t="s">
        <v>53</v>
      </c>
      <c r="C78" s="26" t="s">
        <v>25</v>
      </c>
      <c r="D78" s="124">
        <v>231.53</v>
      </c>
      <c r="E78" s="68"/>
      <c r="F78" s="125">
        <f>E78*D78</f>
        <v>0</v>
      </c>
    </row>
    <row r="79" spans="1:170" s="105" customFormat="1">
      <c r="A79" s="52"/>
      <c r="B79" s="55" t="s">
        <v>54</v>
      </c>
      <c r="C79" s="26" t="s">
        <v>25</v>
      </c>
      <c r="D79" s="124">
        <v>231.53</v>
      </c>
      <c r="E79" s="68"/>
      <c r="F79" s="125">
        <f>E79*D79</f>
        <v>0</v>
      </c>
    </row>
    <row r="80" spans="1:170" s="105" customFormat="1">
      <c r="A80" s="52"/>
      <c r="B80" s="55" t="s">
        <v>55</v>
      </c>
      <c r="C80" s="26" t="s">
        <v>25</v>
      </c>
      <c r="D80" s="124">
        <v>231.53</v>
      </c>
      <c r="E80" s="68"/>
      <c r="F80" s="125">
        <f>E80*D80</f>
        <v>0</v>
      </c>
    </row>
    <row r="81" spans="1:170" s="105" customFormat="1">
      <c r="A81" s="52"/>
      <c r="B81" s="55"/>
      <c r="C81" s="26"/>
      <c r="D81" s="124"/>
      <c r="E81" s="68"/>
      <c r="F81" s="125"/>
    </row>
    <row r="82" spans="1:170" s="105" customFormat="1" ht="99.75">
      <c r="A82" s="27" t="s">
        <v>31</v>
      </c>
      <c r="B82" s="43" t="s">
        <v>103</v>
      </c>
      <c r="C82" s="53"/>
      <c r="D82" s="39"/>
      <c r="E82" s="40"/>
      <c r="F82" s="57"/>
    </row>
    <row r="83" spans="1:170" s="42" customFormat="1">
      <c r="A83" s="35"/>
      <c r="B83" s="106" t="s">
        <v>24</v>
      </c>
      <c r="C83" s="112" t="s">
        <v>25</v>
      </c>
      <c r="D83" s="39">
        <v>6.07</v>
      </c>
      <c r="E83" s="45"/>
      <c r="F83" s="41">
        <f>SUM(D83*E83)</f>
        <v>0</v>
      </c>
      <c r="G83" s="66"/>
    </row>
    <row r="84" spans="1:170" s="42" customFormat="1">
      <c r="A84" s="35"/>
      <c r="B84" s="106"/>
      <c r="C84" s="112"/>
      <c r="D84" s="39"/>
      <c r="E84" s="45"/>
      <c r="F84" s="41"/>
      <c r="G84" s="66"/>
    </row>
    <row r="85" spans="1:170" s="111" customFormat="1" ht="60.75" customHeight="1">
      <c r="A85" s="27" t="s">
        <v>63</v>
      </c>
      <c r="B85" s="43" t="s">
        <v>105</v>
      </c>
      <c r="C85" s="134"/>
      <c r="D85" s="108"/>
      <c r="E85" s="109"/>
      <c r="F85" s="110"/>
    </row>
    <row r="86" spans="1:170" s="66" customFormat="1">
      <c r="A86" s="133"/>
      <c r="B86" s="96" t="s">
        <v>104</v>
      </c>
      <c r="C86" s="26" t="s">
        <v>25</v>
      </c>
      <c r="D86" s="44">
        <v>139.82</v>
      </c>
      <c r="E86" s="101"/>
      <c r="F86" s="94">
        <f>E86*D86</f>
        <v>0</v>
      </c>
    </row>
    <row r="87" spans="1:170" s="105" customFormat="1">
      <c r="A87" s="52"/>
      <c r="B87" s="55" t="s">
        <v>54</v>
      </c>
      <c r="C87" s="26" t="s">
        <v>25</v>
      </c>
      <c r="D87" s="124">
        <v>139.82</v>
      </c>
      <c r="E87" s="68"/>
      <c r="F87" s="125">
        <f>E87*D87</f>
        <v>0</v>
      </c>
    </row>
    <row r="88" spans="1:170" s="105" customFormat="1">
      <c r="A88" s="52"/>
      <c r="B88" s="55"/>
      <c r="C88" s="26"/>
      <c r="D88" s="124"/>
      <c r="E88" s="68"/>
      <c r="F88" s="125"/>
    </row>
    <row r="89" spans="1:170" s="105" customFormat="1" ht="118.5" customHeight="1">
      <c r="A89" s="27" t="s">
        <v>74</v>
      </c>
      <c r="B89" s="155" t="s">
        <v>119</v>
      </c>
      <c r="C89" s="53"/>
      <c r="D89" s="39"/>
      <c r="E89" s="40"/>
      <c r="F89" s="57"/>
    </row>
    <row r="90" spans="1:170" s="42" customFormat="1">
      <c r="A90" s="35"/>
      <c r="B90" s="106" t="s">
        <v>24</v>
      </c>
      <c r="C90" s="112" t="s">
        <v>25</v>
      </c>
      <c r="D90" s="39">
        <v>139.82</v>
      </c>
      <c r="E90" s="45"/>
      <c r="F90" s="41">
        <f>SUM(D90*E90)</f>
        <v>0</v>
      </c>
      <c r="G90" s="66"/>
    </row>
    <row r="91" spans="1:170" s="66" customFormat="1" ht="15.75" thickBot="1">
      <c r="A91" s="133"/>
      <c r="B91" s="96"/>
      <c r="C91" s="26"/>
      <c r="D91" s="44"/>
      <c r="E91" s="101"/>
      <c r="F91" s="94"/>
    </row>
    <row r="92" spans="1:170" s="35" customFormat="1" ht="16.5" thickBot="1">
      <c r="A92" s="46"/>
      <c r="B92" s="47" t="s">
        <v>30</v>
      </c>
      <c r="C92" s="136"/>
      <c r="D92" s="49"/>
      <c r="E92" s="50"/>
      <c r="F92" s="51">
        <f>SUM(F69:F91)</f>
        <v>0</v>
      </c>
      <c r="G92" s="37"/>
    </row>
    <row r="93" spans="1:170" s="42" customFormat="1">
      <c r="A93" s="56"/>
      <c r="B93" s="36"/>
      <c r="C93" s="112"/>
      <c r="D93" s="39"/>
      <c r="E93" s="40"/>
      <c r="F93" s="41"/>
      <c r="G93" s="37"/>
    </row>
    <row r="94" spans="1:170" s="42" customFormat="1" ht="15.75" thickBot="1">
      <c r="A94" s="56"/>
      <c r="B94" s="36"/>
      <c r="C94" s="112"/>
      <c r="D94" s="39"/>
      <c r="E94" s="40"/>
      <c r="F94" s="41"/>
      <c r="G94" s="37"/>
    </row>
    <row r="95" spans="1:170" s="35" customFormat="1" ht="15.75" thickBot="1">
      <c r="A95" s="28" t="s">
        <v>19</v>
      </c>
      <c r="B95" s="29" t="s">
        <v>36</v>
      </c>
      <c r="C95" s="137"/>
      <c r="D95" s="31"/>
      <c r="E95" s="32"/>
      <c r="F95" s="33"/>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row>
    <row r="96" spans="1:170" s="42" customFormat="1">
      <c r="A96" s="56"/>
      <c r="B96" s="36"/>
      <c r="C96" s="112"/>
      <c r="D96" s="39"/>
      <c r="E96" s="40"/>
      <c r="F96" s="41"/>
      <c r="G96" s="37"/>
    </row>
    <row r="97" spans="1:7" s="42" customFormat="1" ht="45" customHeight="1">
      <c r="A97" s="27" t="s">
        <v>45</v>
      </c>
      <c r="B97" s="43" t="s">
        <v>72</v>
      </c>
      <c r="C97" s="112"/>
      <c r="D97" s="39"/>
      <c r="E97" s="40"/>
      <c r="F97" s="41"/>
      <c r="G97" s="37"/>
    </row>
    <row r="98" spans="1:7" s="42" customFormat="1">
      <c r="A98" s="56"/>
      <c r="B98" s="36" t="s">
        <v>22</v>
      </c>
      <c r="C98" s="112" t="s">
        <v>23</v>
      </c>
      <c r="D98" s="39">
        <v>24.81</v>
      </c>
      <c r="E98" s="40"/>
      <c r="F98" s="41">
        <f>E98*D98</f>
        <v>0</v>
      </c>
      <c r="G98" s="37"/>
    </row>
    <row r="99" spans="1:7" s="42" customFormat="1">
      <c r="A99" s="56"/>
      <c r="B99" s="106"/>
      <c r="C99" s="112"/>
      <c r="D99" s="39"/>
      <c r="E99" s="40"/>
      <c r="F99" s="41"/>
      <c r="G99" s="37"/>
    </row>
    <row r="100" spans="1:7" s="42" customFormat="1" ht="72">
      <c r="A100" s="27" t="s">
        <v>46</v>
      </c>
      <c r="B100" s="106" t="s">
        <v>79</v>
      </c>
      <c r="C100" s="112"/>
      <c r="D100" s="39"/>
      <c r="E100" s="40"/>
      <c r="F100" s="41"/>
      <c r="G100" s="37"/>
    </row>
    <row r="101" spans="1:7" s="42" customFormat="1">
      <c r="A101" s="56"/>
      <c r="B101" s="106" t="s">
        <v>22</v>
      </c>
      <c r="C101" s="112" t="s">
        <v>23</v>
      </c>
      <c r="D101" s="39">
        <v>24.81</v>
      </c>
      <c r="E101" s="40"/>
      <c r="F101" s="41">
        <f>E101*D101</f>
        <v>0</v>
      </c>
      <c r="G101" s="37"/>
    </row>
    <row r="102" spans="1:7" s="42" customFormat="1">
      <c r="A102" s="56"/>
      <c r="B102" s="106"/>
      <c r="C102" s="112"/>
      <c r="D102" s="39"/>
      <c r="E102" s="40"/>
      <c r="F102" s="41"/>
      <c r="G102" s="37"/>
    </row>
    <row r="103" spans="1:7" s="42" customFormat="1" ht="58.5" customHeight="1">
      <c r="A103" s="27" t="s">
        <v>47</v>
      </c>
      <c r="B103" s="43" t="s">
        <v>174</v>
      </c>
      <c r="C103" s="112"/>
      <c r="D103" s="39"/>
      <c r="E103" s="40"/>
      <c r="F103" s="41"/>
      <c r="G103" s="66"/>
    </row>
    <row r="104" spans="1:7" s="42" customFormat="1">
      <c r="A104" s="56"/>
      <c r="B104" s="106" t="s">
        <v>22</v>
      </c>
      <c r="C104" s="112" t="s">
        <v>23</v>
      </c>
      <c r="D104" s="39">
        <v>36.85</v>
      </c>
      <c r="E104" s="40"/>
      <c r="F104" s="41">
        <f>E104*D104</f>
        <v>0</v>
      </c>
      <c r="G104" s="66"/>
    </row>
    <row r="105" spans="1:7" s="80" customFormat="1">
      <c r="A105" s="82"/>
      <c r="B105" s="75"/>
      <c r="C105" s="138"/>
      <c r="D105" s="77"/>
      <c r="E105" s="78"/>
      <c r="F105" s="79"/>
      <c r="G105" s="76"/>
    </row>
    <row r="106" spans="1:7" s="42" customFormat="1" ht="71.25">
      <c r="A106" s="27" t="s">
        <v>48</v>
      </c>
      <c r="B106" s="43" t="s">
        <v>80</v>
      </c>
      <c r="C106" s="112"/>
      <c r="D106" s="39"/>
      <c r="E106" s="40"/>
      <c r="F106" s="41"/>
      <c r="G106" s="66"/>
    </row>
    <row r="107" spans="1:7" s="42" customFormat="1">
      <c r="A107" s="56"/>
      <c r="B107" s="106" t="s">
        <v>22</v>
      </c>
      <c r="C107" s="112" t="s">
        <v>23</v>
      </c>
      <c r="D107" s="39">
        <v>36.85</v>
      </c>
      <c r="E107" s="40"/>
      <c r="F107" s="41">
        <f>E107*D107</f>
        <v>0</v>
      </c>
      <c r="G107" s="66"/>
    </row>
    <row r="108" spans="1:7" s="80" customFormat="1">
      <c r="A108" s="82"/>
      <c r="B108" s="75"/>
      <c r="C108" s="138"/>
      <c r="D108" s="77"/>
      <c r="E108" s="78"/>
      <c r="F108" s="79"/>
      <c r="G108" s="76"/>
    </row>
    <row r="109" spans="1:7" s="42" customFormat="1" ht="57" customHeight="1">
      <c r="A109" s="27" t="s">
        <v>49</v>
      </c>
      <c r="B109" s="43" t="s">
        <v>175</v>
      </c>
      <c r="C109" s="112"/>
      <c r="D109" s="39"/>
      <c r="E109" s="40"/>
      <c r="F109" s="41"/>
      <c r="G109" s="66"/>
    </row>
    <row r="110" spans="1:7" s="42" customFormat="1">
      <c r="A110" s="56"/>
      <c r="B110" s="106" t="s">
        <v>22</v>
      </c>
      <c r="C110" s="112" t="s">
        <v>23</v>
      </c>
      <c r="D110" s="39">
        <v>3.75</v>
      </c>
      <c r="E110" s="40"/>
      <c r="F110" s="41">
        <f>E110*D110</f>
        <v>0</v>
      </c>
      <c r="G110" s="66"/>
    </row>
    <row r="111" spans="1:7" s="80" customFormat="1">
      <c r="A111" s="82"/>
      <c r="B111" s="75"/>
      <c r="C111" s="138"/>
      <c r="D111" s="77"/>
      <c r="E111" s="78"/>
      <c r="F111" s="79"/>
      <c r="G111" s="76"/>
    </row>
    <row r="112" spans="1:7" s="42" customFormat="1" ht="101.25" customHeight="1">
      <c r="A112" s="27" t="s">
        <v>162</v>
      </c>
      <c r="B112" s="43" t="s">
        <v>176</v>
      </c>
      <c r="C112" s="112"/>
      <c r="D112" s="39"/>
      <c r="E112" s="40"/>
      <c r="F112" s="41"/>
      <c r="G112" s="66"/>
    </row>
    <row r="113" spans="1:7" s="42" customFormat="1">
      <c r="A113" s="56"/>
      <c r="B113" s="106" t="s">
        <v>22</v>
      </c>
      <c r="C113" s="112" t="s">
        <v>23</v>
      </c>
      <c r="D113" s="39">
        <v>3.75</v>
      </c>
      <c r="E113" s="40"/>
      <c r="F113" s="41">
        <f>E113*D113</f>
        <v>0</v>
      </c>
      <c r="G113" s="66"/>
    </row>
    <row r="114" spans="1:7" s="42" customFormat="1">
      <c r="A114" s="56"/>
      <c r="B114" s="106"/>
      <c r="C114" s="112"/>
      <c r="D114" s="39"/>
      <c r="E114" s="40"/>
      <c r="F114" s="41"/>
      <c r="G114" s="66"/>
    </row>
    <row r="115" spans="1:7" s="42" customFormat="1" ht="85.5">
      <c r="A115" s="27" t="s">
        <v>149</v>
      </c>
      <c r="B115" s="43" t="s">
        <v>107</v>
      </c>
      <c r="C115" s="112"/>
      <c r="D115" s="113"/>
      <c r="E115" s="114"/>
      <c r="F115" s="115"/>
      <c r="G115" s="66"/>
    </row>
    <row r="116" spans="1:7" s="42" customFormat="1">
      <c r="A116" s="56"/>
      <c r="B116" s="106" t="s">
        <v>22</v>
      </c>
      <c r="C116" s="112" t="s">
        <v>23</v>
      </c>
      <c r="D116" s="113">
        <v>42.99</v>
      </c>
      <c r="E116" s="114"/>
      <c r="F116" s="115">
        <f>E116*D116</f>
        <v>0</v>
      </c>
      <c r="G116" s="66"/>
    </row>
    <row r="117" spans="1:7" s="42" customFormat="1">
      <c r="A117" s="56"/>
      <c r="B117" s="106"/>
      <c r="C117" s="112"/>
      <c r="D117" s="39"/>
      <c r="E117" s="40"/>
      <c r="F117" s="41"/>
      <c r="G117" s="66"/>
    </row>
    <row r="118" spans="1:7" s="42" customFormat="1" ht="42.75">
      <c r="A118" s="27" t="s">
        <v>73</v>
      </c>
      <c r="B118" s="43" t="s">
        <v>108</v>
      </c>
      <c r="C118" s="112"/>
      <c r="D118" s="113"/>
      <c r="E118" s="114"/>
      <c r="F118" s="115"/>
      <c r="G118" s="66"/>
    </row>
    <row r="119" spans="1:7" s="42" customFormat="1">
      <c r="A119" s="56"/>
      <c r="B119" s="106" t="s">
        <v>22</v>
      </c>
      <c r="C119" s="112" t="s">
        <v>23</v>
      </c>
      <c r="D119" s="113">
        <v>42.99</v>
      </c>
      <c r="E119" s="114"/>
      <c r="F119" s="115">
        <f>E119*D119</f>
        <v>0</v>
      </c>
      <c r="G119" s="66"/>
    </row>
    <row r="120" spans="1:7" s="42" customFormat="1">
      <c r="A120" s="56"/>
      <c r="B120" s="106"/>
      <c r="C120" s="112"/>
      <c r="D120" s="113"/>
      <c r="E120" s="114"/>
      <c r="F120" s="115"/>
      <c r="G120" s="66"/>
    </row>
    <row r="121" spans="1:7" s="42" customFormat="1" ht="44.25" customHeight="1">
      <c r="A121" s="27" t="s">
        <v>159</v>
      </c>
      <c r="B121" s="106" t="s">
        <v>150</v>
      </c>
      <c r="C121" s="112"/>
      <c r="D121" s="39"/>
      <c r="E121" s="40"/>
      <c r="F121" s="41"/>
      <c r="G121" s="37"/>
    </row>
    <row r="122" spans="1:7" s="42" customFormat="1">
      <c r="A122" s="56"/>
      <c r="B122" s="106" t="s">
        <v>151</v>
      </c>
      <c r="C122" s="112" t="s">
        <v>1</v>
      </c>
      <c r="D122" s="39">
        <v>2</v>
      </c>
      <c r="E122" s="40"/>
      <c r="F122" s="41">
        <f>E122*D122</f>
        <v>0</v>
      </c>
      <c r="G122" s="37"/>
    </row>
    <row r="123" spans="1:7" s="42" customFormat="1">
      <c r="A123" s="56"/>
      <c r="B123" s="106"/>
      <c r="C123" s="112"/>
      <c r="D123" s="39"/>
      <c r="E123" s="40"/>
      <c r="F123" s="41"/>
      <c r="G123" s="37"/>
    </row>
    <row r="124" spans="1:7" s="42" customFormat="1" ht="57">
      <c r="A124" s="27" t="s">
        <v>163</v>
      </c>
      <c r="B124" s="158" t="s">
        <v>153</v>
      </c>
      <c r="C124" s="112"/>
      <c r="D124" s="39"/>
      <c r="E124" s="40"/>
      <c r="F124" s="41"/>
      <c r="G124" s="37"/>
    </row>
    <row r="125" spans="1:7" s="42" customFormat="1">
      <c r="A125" s="56"/>
      <c r="B125" s="106" t="s">
        <v>152</v>
      </c>
      <c r="C125" s="112" t="s">
        <v>23</v>
      </c>
      <c r="D125" s="39">
        <v>2.63</v>
      </c>
      <c r="E125" s="40"/>
      <c r="F125" s="41">
        <f>E125*D125</f>
        <v>0</v>
      </c>
      <c r="G125" s="37"/>
    </row>
    <row r="126" spans="1:7" s="42" customFormat="1">
      <c r="A126" s="56"/>
      <c r="B126" s="106"/>
      <c r="C126" s="112"/>
      <c r="D126" s="39"/>
      <c r="E126" s="40"/>
      <c r="F126" s="41"/>
      <c r="G126" s="37"/>
    </row>
    <row r="127" spans="1:7" s="42" customFormat="1" ht="57.75">
      <c r="A127" s="27" t="s">
        <v>87</v>
      </c>
      <c r="B127" s="106" t="s">
        <v>160</v>
      </c>
      <c r="C127" s="112"/>
      <c r="D127" s="39"/>
      <c r="E127" s="40"/>
      <c r="F127" s="41"/>
      <c r="G127" s="37"/>
    </row>
    <row r="128" spans="1:7" s="42" customFormat="1">
      <c r="A128" s="56"/>
      <c r="B128" s="106" t="s">
        <v>161</v>
      </c>
      <c r="C128" s="112" t="s">
        <v>1</v>
      </c>
      <c r="D128" s="39">
        <v>2</v>
      </c>
      <c r="E128" s="40"/>
      <c r="F128" s="41">
        <f>E128*D128</f>
        <v>0</v>
      </c>
      <c r="G128" s="37"/>
    </row>
    <row r="129" spans="1:170" s="42" customFormat="1" ht="15.75" thickBot="1">
      <c r="A129" s="56"/>
      <c r="B129" s="106"/>
      <c r="C129" s="112"/>
      <c r="D129" s="39"/>
      <c r="E129" s="40"/>
      <c r="F129" s="41"/>
      <c r="G129" s="66"/>
    </row>
    <row r="130" spans="1:170" s="35" customFormat="1" ht="16.5" thickBot="1">
      <c r="A130" s="46"/>
      <c r="B130" s="47" t="s">
        <v>37</v>
      </c>
      <c r="C130" s="48"/>
      <c r="D130" s="49"/>
      <c r="E130" s="50"/>
      <c r="F130" s="51">
        <f>SUM(F97:F129)</f>
        <v>0</v>
      </c>
      <c r="G130" s="37"/>
    </row>
    <row r="131" spans="1:170" s="42" customFormat="1">
      <c r="A131" s="56"/>
      <c r="B131" s="36"/>
      <c r="C131" s="35"/>
      <c r="D131" s="39"/>
      <c r="E131" s="40"/>
      <c r="F131" s="41"/>
      <c r="G131" s="37"/>
    </row>
    <row r="132" spans="1:170" s="42" customFormat="1" ht="15.75" thickBot="1">
      <c r="A132" s="56"/>
      <c r="B132" s="36"/>
      <c r="C132" s="35"/>
      <c r="D132" s="39"/>
      <c r="E132" s="40"/>
      <c r="F132" s="41"/>
      <c r="G132" s="37"/>
    </row>
    <row r="133" spans="1:170" s="35" customFormat="1" ht="15.75" thickBot="1">
      <c r="A133" s="28" t="s">
        <v>20</v>
      </c>
      <c r="B133" s="29" t="s">
        <v>39</v>
      </c>
      <c r="C133" s="30"/>
      <c r="D133" s="31"/>
      <c r="E133" s="32"/>
      <c r="F133" s="33"/>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row>
    <row r="134" spans="1:170" s="42" customFormat="1">
      <c r="A134" s="56"/>
      <c r="B134" s="36"/>
      <c r="C134" s="35"/>
      <c r="D134" s="39"/>
      <c r="E134" s="40"/>
      <c r="F134" s="41"/>
      <c r="G134" s="37"/>
    </row>
    <row r="135" spans="1:170" s="42" customFormat="1" ht="130.5" customHeight="1">
      <c r="A135" s="27" t="s">
        <v>164</v>
      </c>
      <c r="B135" s="107" t="s">
        <v>177</v>
      </c>
      <c r="C135" s="35"/>
      <c r="D135" s="39"/>
      <c r="E135" s="40"/>
      <c r="F135" s="41"/>
      <c r="G135" s="37"/>
    </row>
    <row r="136" spans="1:170" s="42" customFormat="1">
      <c r="A136" s="56"/>
      <c r="B136" s="106" t="s">
        <v>24</v>
      </c>
      <c r="C136" s="112" t="s">
        <v>25</v>
      </c>
      <c r="D136" s="39">
        <v>351.96</v>
      </c>
      <c r="E136" s="40"/>
      <c r="F136" s="41">
        <f>E136*D136</f>
        <v>0</v>
      </c>
      <c r="G136" s="66"/>
    </row>
    <row r="137" spans="1:170" s="42" customFormat="1" ht="15.75" thickBot="1">
      <c r="A137" s="56"/>
      <c r="B137" s="106"/>
      <c r="C137" s="112"/>
      <c r="D137" s="39"/>
      <c r="E137" s="40"/>
      <c r="F137" s="41"/>
      <c r="G137" s="66"/>
    </row>
    <row r="138" spans="1:170" s="35" customFormat="1" ht="16.5" thickBot="1">
      <c r="A138" s="46"/>
      <c r="B138" s="47" t="s">
        <v>40</v>
      </c>
      <c r="C138" s="48"/>
      <c r="D138" s="49"/>
      <c r="E138" s="50"/>
      <c r="F138" s="51">
        <f>SUM(F134:F137)</f>
        <v>0</v>
      </c>
      <c r="G138" s="37"/>
    </row>
    <row r="139" spans="1:170" s="42" customFormat="1">
      <c r="A139" s="56"/>
      <c r="B139" s="36"/>
      <c r="C139" s="35"/>
      <c r="D139" s="39"/>
      <c r="E139" s="40"/>
      <c r="F139" s="41"/>
      <c r="G139" s="37"/>
    </row>
    <row r="140" spans="1:170" s="42" customFormat="1" ht="15.75" thickBot="1">
      <c r="A140" s="56"/>
      <c r="B140" s="106"/>
      <c r="C140" s="35"/>
      <c r="D140" s="39"/>
      <c r="E140" s="40"/>
      <c r="F140" s="41"/>
      <c r="G140" s="37"/>
    </row>
    <row r="141" spans="1:170" s="35" customFormat="1" ht="16.5" customHeight="1" thickBot="1">
      <c r="A141" s="28" t="s">
        <v>32</v>
      </c>
      <c r="B141" s="29" t="s">
        <v>34</v>
      </c>
      <c r="C141" s="30"/>
      <c r="D141" s="31"/>
      <c r="E141" s="32"/>
      <c r="F141" s="33"/>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row>
    <row r="142" spans="1:170" s="88" customFormat="1" ht="14.25" customHeight="1">
      <c r="A142" s="86"/>
      <c r="B142" s="87"/>
      <c r="C142" s="83"/>
      <c r="D142" s="84"/>
      <c r="E142" s="85"/>
      <c r="F142" s="81"/>
    </row>
    <row r="143" spans="1:170" s="88" customFormat="1" ht="57.75">
      <c r="A143" s="27" t="s">
        <v>165</v>
      </c>
      <c r="B143" s="106" t="s">
        <v>109</v>
      </c>
      <c r="C143" s="83"/>
      <c r="D143" s="84"/>
      <c r="E143" s="85"/>
      <c r="F143" s="94"/>
    </row>
    <row r="144" spans="1:170" s="88" customFormat="1" ht="14.25" customHeight="1">
      <c r="A144" s="86"/>
      <c r="B144" s="87" t="s">
        <v>24</v>
      </c>
      <c r="C144" s="139" t="s">
        <v>25</v>
      </c>
      <c r="D144" s="84">
        <v>2.76</v>
      </c>
      <c r="E144" s="85"/>
      <c r="F144" s="41">
        <f>SUM(D144*E144)</f>
        <v>0</v>
      </c>
    </row>
    <row r="145" spans="1:252" s="88" customFormat="1" ht="14.25" customHeight="1">
      <c r="A145" s="86"/>
      <c r="B145" s="87"/>
      <c r="C145" s="139"/>
      <c r="D145" s="84"/>
      <c r="E145" s="85"/>
      <c r="F145" s="41"/>
    </row>
    <row r="146" spans="1:252" s="88" customFormat="1" ht="85.5">
      <c r="A146" s="27" t="s">
        <v>166</v>
      </c>
      <c r="B146" s="158" t="s">
        <v>155</v>
      </c>
      <c r="C146" s="83"/>
      <c r="D146" s="84"/>
      <c r="E146" s="85"/>
      <c r="F146" s="94"/>
    </row>
    <row r="147" spans="1:252" s="88" customFormat="1" ht="14.25" customHeight="1">
      <c r="A147" s="86"/>
      <c r="B147" s="87" t="s">
        <v>24</v>
      </c>
      <c r="C147" s="139" t="s">
        <v>25</v>
      </c>
      <c r="D147" s="84">
        <v>18.559999999999999</v>
      </c>
      <c r="E147" s="85"/>
      <c r="F147" s="41">
        <f>SUM(D147*E147)</f>
        <v>0</v>
      </c>
    </row>
    <row r="148" spans="1:252" s="88" customFormat="1" ht="14.25" customHeight="1" thickBot="1">
      <c r="A148" s="86"/>
      <c r="B148" s="87"/>
      <c r="C148" s="139"/>
      <c r="D148" s="84"/>
      <c r="E148" s="85"/>
      <c r="F148" s="41"/>
    </row>
    <row r="149" spans="1:252" s="35" customFormat="1" ht="16.5" thickBot="1">
      <c r="A149" s="46"/>
      <c r="B149" s="102" t="s">
        <v>35</v>
      </c>
      <c r="C149" s="48"/>
      <c r="D149" s="49"/>
      <c r="E149" s="50"/>
      <c r="F149" s="51">
        <f>SUM(F144:F147)</f>
        <v>0</v>
      </c>
      <c r="G149" s="37"/>
    </row>
    <row r="150" spans="1:252" s="88" customFormat="1" ht="14.25" customHeight="1">
      <c r="A150" s="86"/>
      <c r="B150" s="87"/>
      <c r="C150" s="83"/>
      <c r="D150" s="84"/>
      <c r="E150" s="85"/>
      <c r="F150" s="81"/>
    </row>
    <row r="151" spans="1:252" s="88" customFormat="1" ht="14.25" customHeight="1" thickBot="1">
      <c r="A151" s="86"/>
      <c r="B151" s="87"/>
      <c r="C151" s="83"/>
      <c r="D151" s="84"/>
      <c r="E151" s="85"/>
      <c r="F151" s="81"/>
    </row>
    <row r="152" spans="1:252" s="35" customFormat="1" ht="16.5" customHeight="1" thickBot="1">
      <c r="A152" s="28" t="s">
        <v>33</v>
      </c>
      <c r="B152" s="29" t="s">
        <v>61</v>
      </c>
      <c r="C152" s="30"/>
      <c r="D152" s="31"/>
      <c r="E152" s="32"/>
      <c r="F152" s="33"/>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row>
    <row r="153" spans="1:252" s="88" customFormat="1" ht="14.25" customHeight="1">
      <c r="A153" s="86"/>
      <c r="B153" s="87"/>
      <c r="C153" s="83"/>
      <c r="D153" s="84"/>
      <c r="E153" s="85"/>
      <c r="F153" s="81"/>
    </row>
    <row r="154" spans="1:252" s="88" customFormat="1" ht="57">
      <c r="A154" s="27" t="s">
        <v>167</v>
      </c>
      <c r="B154" s="93" t="s">
        <v>110</v>
      </c>
      <c r="C154" s="83"/>
      <c r="D154" s="84"/>
      <c r="E154" s="85"/>
      <c r="F154" s="81"/>
    </row>
    <row r="155" spans="1:252" s="37" customFormat="1" ht="15.75">
      <c r="A155" s="117"/>
      <c r="B155" s="119" t="s">
        <v>111</v>
      </c>
      <c r="C155" s="121" t="s">
        <v>56</v>
      </c>
      <c r="D155" s="120">
        <v>15.38</v>
      </c>
      <c r="E155" s="118"/>
      <c r="F155" s="41">
        <f>SUM(D155*E155)</f>
        <v>0</v>
      </c>
    </row>
    <row r="156" spans="1:252" s="88" customFormat="1" ht="14.25" customHeight="1">
      <c r="A156" s="86"/>
      <c r="B156" s="87"/>
      <c r="C156" s="83"/>
      <c r="D156" s="84"/>
      <c r="E156" s="85"/>
      <c r="F156" s="95"/>
    </row>
    <row r="157" spans="1:252" s="147" customFormat="1" ht="60" customHeight="1">
      <c r="A157" s="27" t="s">
        <v>168</v>
      </c>
      <c r="B157" s="67" t="s">
        <v>112</v>
      </c>
      <c r="C157" s="26"/>
      <c r="D157" s="20"/>
      <c r="E157" s="142"/>
      <c r="F157" s="143"/>
      <c r="G157" s="144"/>
      <c r="H157" s="148"/>
      <c r="I157" s="149"/>
      <c r="J157" s="150"/>
      <c r="K157" s="144"/>
      <c r="L157" s="144"/>
      <c r="M157" s="145"/>
      <c r="N157" s="146"/>
      <c r="P157" s="148"/>
      <c r="Q157" s="149"/>
      <c r="R157" s="150"/>
      <c r="S157" s="144"/>
      <c r="T157" s="144"/>
      <c r="U157" s="145"/>
      <c r="V157" s="146"/>
      <c r="X157" s="148"/>
      <c r="Y157" s="149"/>
      <c r="Z157" s="150"/>
      <c r="AA157" s="144"/>
      <c r="AB157" s="144"/>
      <c r="AC157" s="145"/>
      <c r="AD157" s="146"/>
      <c r="AF157" s="148"/>
      <c r="AG157" s="149"/>
      <c r="AH157" s="150"/>
      <c r="AI157" s="144"/>
      <c r="AJ157" s="144"/>
      <c r="AK157" s="145"/>
      <c r="AL157" s="146"/>
      <c r="AN157" s="148"/>
      <c r="AO157" s="149"/>
      <c r="AP157" s="150"/>
      <c r="AQ157" s="144"/>
      <c r="AR157" s="144"/>
      <c r="AS157" s="145"/>
      <c r="AT157" s="146"/>
      <c r="AV157" s="148"/>
      <c r="AW157" s="149"/>
      <c r="AX157" s="150"/>
      <c r="AY157" s="144"/>
      <c r="AZ157" s="144"/>
      <c r="BA157" s="145"/>
      <c r="BB157" s="146"/>
      <c r="BD157" s="148"/>
      <c r="BE157" s="149"/>
      <c r="BF157" s="150"/>
      <c r="BG157" s="144"/>
      <c r="BH157" s="144"/>
      <c r="BI157" s="145"/>
      <c r="BJ157" s="146"/>
      <c r="BL157" s="148"/>
      <c r="BM157" s="149"/>
      <c r="BN157" s="150"/>
      <c r="BO157" s="144"/>
      <c r="BP157" s="144"/>
      <c r="BQ157" s="145"/>
      <c r="BR157" s="146"/>
      <c r="BT157" s="148"/>
      <c r="BU157" s="149"/>
      <c r="BV157" s="150"/>
      <c r="BW157" s="144"/>
      <c r="BX157" s="144"/>
      <c r="BY157" s="145"/>
      <c r="BZ157" s="146"/>
      <c r="CB157" s="148"/>
      <c r="CC157" s="149"/>
      <c r="CD157" s="150"/>
      <c r="CE157" s="144"/>
      <c r="CF157" s="144"/>
      <c r="CG157" s="145"/>
      <c r="CH157" s="146"/>
      <c r="CJ157" s="148"/>
      <c r="CK157" s="149"/>
      <c r="CL157" s="150"/>
      <c r="CM157" s="144"/>
      <c r="CN157" s="144"/>
      <c r="CO157" s="145"/>
      <c r="CP157" s="146"/>
      <c r="CR157" s="148"/>
      <c r="CS157" s="149"/>
      <c r="CT157" s="150"/>
      <c r="CU157" s="144"/>
      <c r="CV157" s="144"/>
      <c r="CW157" s="145"/>
      <c r="CX157" s="146"/>
      <c r="CZ157" s="148"/>
      <c r="DA157" s="149"/>
      <c r="DB157" s="150"/>
      <c r="DC157" s="144"/>
      <c r="DD157" s="144"/>
      <c r="DE157" s="145"/>
      <c r="DF157" s="146"/>
      <c r="DH157" s="148"/>
      <c r="DI157" s="149"/>
      <c r="DJ157" s="150"/>
      <c r="DK157" s="144"/>
      <c r="DL157" s="144"/>
      <c r="DM157" s="145"/>
      <c r="DN157" s="146"/>
      <c r="DP157" s="148"/>
      <c r="DQ157" s="149"/>
      <c r="DR157" s="150"/>
      <c r="DS157" s="144"/>
      <c r="DT157" s="144"/>
      <c r="DU157" s="145"/>
      <c r="DV157" s="146"/>
      <c r="DX157" s="148"/>
      <c r="DY157" s="149"/>
      <c r="DZ157" s="150"/>
      <c r="EA157" s="144"/>
      <c r="EB157" s="144"/>
      <c r="EC157" s="145"/>
      <c r="ED157" s="146"/>
      <c r="EF157" s="148"/>
      <c r="EG157" s="149"/>
      <c r="EH157" s="150"/>
      <c r="EI157" s="144"/>
      <c r="EJ157" s="144"/>
      <c r="EK157" s="145"/>
      <c r="EL157" s="146"/>
      <c r="EN157" s="148"/>
      <c r="EO157" s="149"/>
      <c r="EP157" s="150"/>
      <c r="EQ157" s="144"/>
      <c r="ER157" s="144"/>
      <c r="ES157" s="145"/>
      <c r="ET157" s="146"/>
      <c r="EV157" s="148"/>
      <c r="EW157" s="149"/>
      <c r="EX157" s="150"/>
      <c r="EY157" s="144"/>
      <c r="EZ157" s="144"/>
      <c r="FA157" s="145"/>
      <c r="FB157" s="146"/>
      <c r="FD157" s="148"/>
      <c r="FE157" s="149"/>
      <c r="FF157" s="150"/>
      <c r="FG157" s="144"/>
      <c r="FH157" s="144"/>
      <c r="FI157" s="145"/>
      <c r="FJ157" s="146"/>
      <c r="FL157" s="148"/>
      <c r="FM157" s="149"/>
      <c r="FN157" s="150"/>
      <c r="FO157" s="144"/>
      <c r="FP157" s="144"/>
      <c r="FQ157" s="145"/>
      <c r="FR157" s="146"/>
      <c r="FT157" s="148"/>
      <c r="FU157" s="149"/>
      <c r="FV157" s="150"/>
      <c r="FW157" s="144"/>
      <c r="FX157" s="144"/>
      <c r="FY157" s="145"/>
      <c r="FZ157" s="146"/>
      <c r="GB157" s="148"/>
      <c r="GC157" s="149"/>
      <c r="GD157" s="150"/>
      <c r="GE157" s="144"/>
      <c r="GF157" s="144"/>
      <c r="GG157" s="145"/>
      <c r="GH157" s="146"/>
      <c r="GJ157" s="148"/>
      <c r="GK157" s="149"/>
      <c r="GL157" s="150"/>
      <c r="GM157" s="144"/>
      <c r="GN157" s="144"/>
      <c r="GO157" s="145"/>
      <c r="GP157" s="146"/>
      <c r="GR157" s="148"/>
      <c r="GS157" s="149"/>
      <c r="GT157" s="150"/>
      <c r="GU157" s="144"/>
      <c r="GV157" s="144"/>
      <c r="GW157" s="145"/>
      <c r="GX157" s="146"/>
      <c r="GZ157" s="148"/>
      <c r="HA157" s="149"/>
      <c r="HB157" s="150"/>
      <c r="HC157" s="144"/>
      <c r="HD157" s="144"/>
      <c r="HE157" s="145"/>
      <c r="HF157" s="146"/>
      <c r="HH157" s="148"/>
      <c r="HI157" s="149"/>
      <c r="HJ157" s="150"/>
      <c r="HK157" s="144"/>
      <c r="HL157" s="144"/>
      <c r="HM157" s="145"/>
      <c r="HN157" s="146"/>
      <c r="HP157" s="148"/>
      <c r="HQ157" s="149"/>
      <c r="HR157" s="150"/>
      <c r="HS157" s="144"/>
      <c r="HT157" s="144"/>
      <c r="HU157" s="145"/>
      <c r="HV157" s="146"/>
      <c r="HX157" s="148"/>
      <c r="HY157" s="149"/>
      <c r="HZ157" s="150"/>
      <c r="IA157" s="144"/>
      <c r="IB157" s="144"/>
      <c r="IC157" s="145"/>
      <c r="ID157" s="146"/>
      <c r="IF157" s="148"/>
      <c r="IG157" s="149"/>
      <c r="IH157" s="150"/>
      <c r="II157" s="144"/>
      <c r="IJ157" s="144"/>
      <c r="IK157" s="145"/>
      <c r="IL157" s="146"/>
      <c r="IN157" s="148"/>
      <c r="IO157" s="149"/>
      <c r="IP157" s="150"/>
      <c r="IQ157" s="144"/>
      <c r="IR157" s="144"/>
    </row>
    <row r="158" spans="1:252" s="147" customFormat="1">
      <c r="A158" s="27"/>
      <c r="B158" s="151" t="s">
        <v>88</v>
      </c>
      <c r="C158" s="26" t="s">
        <v>56</v>
      </c>
      <c r="D158" s="20">
        <v>7.7</v>
      </c>
      <c r="E158" s="142"/>
      <c r="F158" s="41">
        <f>SUM(D158*E158)</f>
        <v>0</v>
      </c>
      <c r="G158" s="144"/>
      <c r="H158" s="148"/>
      <c r="I158" s="149"/>
      <c r="J158" s="150"/>
      <c r="K158" s="144"/>
      <c r="L158" s="144"/>
      <c r="M158" s="145"/>
      <c r="N158" s="146"/>
      <c r="P158" s="148"/>
      <c r="Q158" s="149"/>
      <c r="R158" s="150"/>
      <c r="S158" s="144"/>
      <c r="T158" s="144"/>
      <c r="U158" s="145"/>
      <c r="V158" s="146"/>
      <c r="X158" s="148"/>
      <c r="Y158" s="149"/>
      <c r="Z158" s="150"/>
      <c r="AA158" s="144"/>
      <c r="AB158" s="144"/>
      <c r="AC158" s="145"/>
      <c r="AD158" s="146"/>
      <c r="AF158" s="148"/>
      <c r="AG158" s="149"/>
      <c r="AH158" s="150"/>
      <c r="AI158" s="144"/>
      <c r="AJ158" s="144"/>
      <c r="AK158" s="145"/>
      <c r="AL158" s="146"/>
      <c r="AN158" s="148"/>
      <c r="AO158" s="149"/>
      <c r="AP158" s="150"/>
      <c r="AQ158" s="144"/>
      <c r="AR158" s="144"/>
      <c r="AS158" s="145"/>
      <c r="AT158" s="146"/>
      <c r="AV158" s="148"/>
      <c r="AW158" s="149"/>
      <c r="AX158" s="150"/>
      <c r="AY158" s="144"/>
      <c r="AZ158" s="144"/>
      <c r="BA158" s="145"/>
      <c r="BB158" s="146"/>
      <c r="BD158" s="148"/>
      <c r="BE158" s="149"/>
      <c r="BF158" s="150"/>
      <c r="BG158" s="144"/>
      <c r="BH158" s="144"/>
      <c r="BI158" s="145"/>
      <c r="BJ158" s="146"/>
      <c r="BL158" s="148"/>
      <c r="BM158" s="149"/>
      <c r="BN158" s="150"/>
      <c r="BO158" s="144"/>
      <c r="BP158" s="144"/>
      <c r="BQ158" s="145"/>
      <c r="BR158" s="146"/>
      <c r="BT158" s="148"/>
      <c r="BU158" s="149"/>
      <c r="BV158" s="150"/>
      <c r="BW158" s="144"/>
      <c r="BX158" s="144"/>
      <c r="BY158" s="145"/>
      <c r="BZ158" s="146"/>
      <c r="CB158" s="148"/>
      <c r="CC158" s="149"/>
      <c r="CD158" s="150"/>
      <c r="CE158" s="144"/>
      <c r="CF158" s="144"/>
      <c r="CG158" s="145"/>
      <c r="CH158" s="146"/>
      <c r="CJ158" s="148"/>
      <c r="CK158" s="149"/>
      <c r="CL158" s="150"/>
      <c r="CM158" s="144"/>
      <c r="CN158" s="144"/>
      <c r="CO158" s="145"/>
      <c r="CP158" s="146"/>
      <c r="CR158" s="148"/>
      <c r="CS158" s="149"/>
      <c r="CT158" s="150"/>
      <c r="CU158" s="144"/>
      <c r="CV158" s="144"/>
      <c r="CW158" s="145"/>
      <c r="CX158" s="146"/>
      <c r="CZ158" s="148"/>
      <c r="DA158" s="149"/>
      <c r="DB158" s="150"/>
      <c r="DC158" s="144"/>
      <c r="DD158" s="144"/>
      <c r="DE158" s="145"/>
      <c r="DF158" s="146"/>
      <c r="DH158" s="148"/>
      <c r="DI158" s="149"/>
      <c r="DJ158" s="150"/>
      <c r="DK158" s="144"/>
      <c r="DL158" s="144"/>
      <c r="DM158" s="145"/>
      <c r="DN158" s="146"/>
      <c r="DP158" s="148"/>
      <c r="DQ158" s="149"/>
      <c r="DR158" s="150"/>
      <c r="DS158" s="144"/>
      <c r="DT158" s="144"/>
      <c r="DU158" s="145"/>
      <c r="DV158" s="146"/>
      <c r="DX158" s="148"/>
      <c r="DY158" s="149"/>
      <c r="DZ158" s="150"/>
      <c r="EA158" s="144"/>
      <c r="EB158" s="144"/>
      <c r="EC158" s="145"/>
      <c r="ED158" s="146"/>
      <c r="EF158" s="148"/>
      <c r="EG158" s="149"/>
      <c r="EH158" s="150"/>
      <c r="EI158" s="144"/>
      <c r="EJ158" s="144"/>
      <c r="EK158" s="145"/>
      <c r="EL158" s="146"/>
      <c r="EN158" s="148"/>
      <c r="EO158" s="149"/>
      <c r="EP158" s="150"/>
      <c r="EQ158" s="144"/>
      <c r="ER158" s="144"/>
      <c r="ES158" s="145"/>
      <c r="ET158" s="146"/>
      <c r="EV158" s="148"/>
      <c r="EW158" s="149"/>
      <c r="EX158" s="150"/>
      <c r="EY158" s="144"/>
      <c r="EZ158" s="144"/>
      <c r="FA158" s="145"/>
      <c r="FB158" s="146"/>
      <c r="FD158" s="148"/>
      <c r="FE158" s="149"/>
      <c r="FF158" s="150"/>
      <c r="FG158" s="144"/>
      <c r="FH158" s="144"/>
      <c r="FI158" s="145"/>
      <c r="FJ158" s="146"/>
      <c r="FL158" s="148"/>
      <c r="FM158" s="149"/>
      <c r="FN158" s="150"/>
      <c r="FO158" s="144"/>
      <c r="FP158" s="144"/>
      <c r="FQ158" s="145"/>
      <c r="FR158" s="146"/>
      <c r="FT158" s="148"/>
      <c r="FU158" s="149"/>
      <c r="FV158" s="150"/>
      <c r="FW158" s="144"/>
      <c r="FX158" s="144"/>
      <c r="FY158" s="145"/>
      <c r="FZ158" s="146"/>
      <c r="GB158" s="148"/>
      <c r="GC158" s="149"/>
      <c r="GD158" s="150"/>
      <c r="GE158" s="144"/>
      <c r="GF158" s="144"/>
      <c r="GG158" s="145"/>
      <c r="GH158" s="146"/>
      <c r="GJ158" s="148"/>
      <c r="GK158" s="149"/>
      <c r="GL158" s="150"/>
      <c r="GM158" s="144"/>
      <c r="GN158" s="144"/>
      <c r="GO158" s="145"/>
      <c r="GP158" s="146"/>
      <c r="GR158" s="148"/>
      <c r="GS158" s="149"/>
      <c r="GT158" s="150"/>
      <c r="GU158" s="144"/>
      <c r="GV158" s="144"/>
      <c r="GW158" s="145"/>
      <c r="GX158" s="146"/>
      <c r="GZ158" s="148"/>
      <c r="HA158" s="149"/>
      <c r="HB158" s="150"/>
      <c r="HC158" s="144"/>
      <c r="HD158" s="144"/>
      <c r="HE158" s="145"/>
      <c r="HF158" s="146"/>
      <c r="HH158" s="148"/>
      <c r="HI158" s="149"/>
      <c r="HJ158" s="150"/>
      <c r="HK158" s="144"/>
      <c r="HL158" s="144"/>
      <c r="HM158" s="145"/>
      <c r="HN158" s="146"/>
      <c r="HP158" s="148"/>
      <c r="HQ158" s="149"/>
      <c r="HR158" s="150"/>
      <c r="HS158" s="144"/>
      <c r="HT158" s="144"/>
      <c r="HU158" s="145"/>
      <c r="HV158" s="146"/>
      <c r="HX158" s="148"/>
      <c r="HY158" s="149"/>
      <c r="HZ158" s="150"/>
      <c r="IA158" s="144"/>
      <c r="IB158" s="144"/>
      <c r="IC158" s="145"/>
      <c r="ID158" s="146"/>
      <c r="IF158" s="148"/>
      <c r="IG158" s="149"/>
      <c r="IH158" s="150"/>
      <c r="II158" s="144"/>
      <c r="IJ158" s="144"/>
      <c r="IK158" s="145"/>
      <c r="IL158" s="146"/>
      <c r="IN158" s="148"/>
      <c r="IO158" s="149"/>
      <c r="IP158" s="150"/>
      <c r="IQ158" s="144"/>
      <c r="IR158" s="144"/>
    </row>
    <row r="159" spans="1:252" s="147" customFormat="1">
      <c r="A159" s="27"/>
      <c r="B159" s="151"/>
      <c r="C159" s="26"/>
      <c r="D159" s="20"/>
      <c r="E159" s="142"/>
      <c r="F159" s="41"/>
      <c r="G159" s="144"/>
      <c r="H159" s="148"/>
      <c r="I159" s="149"/>
      <c r="J159" s="150"/>
      <c r="K159" s="144"/>
      <c r="L159" s="144"/>
      <c r="M159" s="145"/>
      <c r="N159" s="146"/>
      <c r="P159" s="148"/>
      <c r="Q159" s="149"/>
      <c r="R159" s="150"/>
      <c r="S159" s="144"/>
      <c r="T159" s="144"/>
      <c r="U159" s="145"/>
      <c r="V159" s="146"/>
      <c r="X159" s="148"/>
      <c r="Y159" s="149"/>
      <c r="Z159" s="150"/>
      <c r="AA159" s="144"/>
      <c r="AB159" s="144"/>
      <c r="AC159" s="145"/>
      <c r="AD159" s="146"/>
      <c r="AF159" s="148"/>
      <c r="AG159" s="149"/>
      <c r="AH159" s="150"/>
      <c r="AI159" s="144"/>
      <c r="AJ159" s="144"/>
      <c r="AK159" s="145"/>
      <c r="AL159" s="146"/>
      <c r="AN159" s="148"/>
      <c r="AO159" s="149"/>
      <c r="AP159" s="150"/>
      <c r="AQ159" s="144"/>
      <c r="AR159" s="144"/>
      <c r="AS159" s="145"/>
      <c r="AT159" s="146"/>
      <c r="AV159" s="148"/>
      <c r="AW159" s="149"/>
      <c r="AX159" s="150"/>
      <c r="AY159" s="144"/>
      <c r="AZ159" s="144"/>
      <c r="BA159" s="145"/>
      <c r="BB159" s="146"/>
      <c r="BD159" s="148"/>
      <c r="BE159" s="149"/>
      <c r="BF159" s="150"/>
      <c r="BG159" s="144"/>
      <c r="BH159" s="144"/>
      <c r="BI159" s="145"/>
      <c r="BJ159" s="146"/>
      <c r="BL159" s="148"/>
      <c r="BM159" s="149"/>
      <c r="BN159" s="150"/>
      <c r="BO159" s="144"/>
      <c r="BP159" s="144"/>
      <c r="BQ159" s="145"/>
      <c r="BR159" s="146"/>
      <c r="BT159" s="148"/>
      <c r="BU159" s="149"/>
      <c r="BV159" s="150"/>
      <c r="BW159" s="144"/>
      <c r="BX159" s="144"/>
      <c r="BY159" s="145"/>
      <c r="BZ159" s="146"/>
      <c r="CB159" s="148"/>
      <c r="CC159" s="149"/>
      <c r="CD159" s="150"/>
      <c r="CE159" s="144"/>
      <c r="CF159" s="144"/>
      <c r="CG159" s="145"/>
      <c r="CH159" s="146"/>
      <c r="CJ159" s="148"/>
      <c r="CK159" s="149"/>
      <c r="CL159" s="150"/>
      <c r="CM159" s="144"/>
      <c r="CN159" s="144"/>
      <c r="CO159" s="145"/>
      <c r="CP159" s="146"/>
      <c r="CR159" s="148"/>
      <c r="CS159" s="149"/>
      <c r="CT159" s="150"/>
      <c r="CU159" s="144"/>
      <c r="CV159" s="144"/>
      <c r="CW159" s="145"/>
      <c r="CX159" s="146"/>
      <c r="CZ159" s="148"/>
      <c r="DA159" s="149"/>
      <c r="DB159" s="150"/>
      <c r="DC159" s="144"/>
      <c r="DD159" s="144"/>
      <c r="DE159" s="145"/>
      <c r="DF159" s="146"/>
      <c r="DH159" s="148"/>
      <c r="DI159" s="149"/>
      <c r="DJ159" s="150"/>
      <c r="DK159" s="144"/>
      <c r="DL159" s="144"/>
      <c r="DM159" s="145"/>
      <c r="DN159" s="146"/>
      <c r="DP159" s="148"/>
      <c r="DQ159" s="149"/>
      <c r="DR159" s="150"/>
      <c r="DS159" s="144"/>
      <c r="DT159" s="144"/>
      <c r="DU159" s="145"/>
      <c r="DV159" s="146"/>
      <c r="DX159" s="148"/>
      <c r="DY159" s="149"/>
      <c r="DZ159" s="150"/>
      <c r="EA159" s="144"/>
      <c r="EB159" s="144"/>
      <c r="EC159" s="145"/>
      <c r="ED159" s="146"/>
      <c r="EF159" s="148"/>
      <c r="EG159" s="149"/>
      <c r="EH159" s="150"/>
      <c r="EI159" s="144"/>
      <c r="EJ159" s="144"/>
      <c r="EK159" s="145"/>
      <c r="EL159" s="146"/>
      <c r="EN159" s="148"/>
      <c r="EO159" s="149"/>
      <c r="EP159" s="150"/>
      <c r="EQ159" s="144"/>
      <c r="ER159" s="144"/>
      <c r="ES159" s="145"/>
      <c r="ET159" s="146"/>
      <c r="EV159" s="148"/>
      <c r="EW159" s="149"/>
      <c r="EX159" s="150"/>
      <c r="EY159" s="144"/>
      <c r="EZ159" s="144"/>
      <c r="FA159" s="145"/>
      <c r="FB159" s="146"/>
      <c r="FD159" s="148"/>
      <c r="FE159" s="149"/>
      <c r="FF159" s="150"/>
      <c r="FG159" s="144"/>
      <c r="FH159" s="144"/>
      <c r="FI159" s="145"/>
      <c r="FJ159" s="146"/>
      <c r="FL159" s="148"/>
      <c r="FM159" s="149"/>
      <c r="FN159" s="150"/>
      <c r="FO159" s="144"/>
      <c r="FP159" s="144"/>
      <c r="FQ159" s="145"/>
      <c r="FR159" s="146"/>
      <c r="FT159" s="148"/>
      <c r="FU159" s="149"/>
      <c r="FV159" s="150"/>
      <c r="FW159" s="144"/>
      <c r="FX159" s="144"/>
      <c r="FY159" s="145"/>
      <c r="FZ159" s="146"/>
      <c r="GB159" s="148"/>
      <c r="GC159" s="149"/>
      <c r="GD159" s="150"/>
      <c r="GE159" s="144"/>
      <c r="GF159" s="144"/>
      <c r="GG159" s="145"/>
      <c r="GH159" s="146"/>
      <c r="GJ159" s="148"/>
      <c r="GK159" s="149"/>
      <c r="GL159" s="150"/>
      <c r="GM159" s="144"/>
      <c r="GN159" s="144"/>
      <c r="GO159" s="145"/>
      <c r="GP159" s="146"/>
      <c r="GR159" s="148"/>
      <c r="GS159" s="149"/>
      <c r="GT159" s="150"/>
      <c r="GU159" s="144"/>
      <c r="GV159" s="144"/>
      <c r="GW159" s="145"/>
      <c r="GX159" s="146"/>
      <c r="GZ159" s="148"/>
      <c r="HA159" s="149"/>
      <c r="HB159" s="150"/>
      <c r="HC159" s="144"/>
      <c r="HD159" s="144"/>
      <c r="HE159" s="145"/>
      <c r="HF159" s="146"/>
      <c r="HH159" s="148"/>
      <c r="HI159" s="149"/>
      <c r="HJ159" s="150"/>
      <c r="HK159" s="144"/>
      <c r="HL159" s="144"/>
      <c r="HM159" s="145"/>
      <c r="HN159" s="146"/>
      <c r="HP159" s="148"/>
      <c r="HQ159" s="149"/>
      <c r="HR159" s="150"/>
      <c r="HS159" s="144"/>
      <c r="HT159" s="144"/>
      <c r="HU159" s="145"/>
      <c r="HV159" s="146"/>
      <c r="HX159" s="148"/>
      <c r="HY159" s="149"/>
      <c r="HZ159" s="150"/>
      <c r="IA159" s="144"/>
      <c r="IB159" s="144"/>
      <c r="IC159" s="145"/>
      <c r="ID159" s="146"/>
      <c r="IF159" s="148"/>
      <c r="IG159" s="149"/>
      <c r="IH159" s="150"/>
      <c r="II159" s="144"/>
      <c r="IJ159" s="144"/>
      <c r="IK159" s="145"/>
      <c r="IL159" s="146"/>
      <c r="IN159" s="148"/>
      <c r="IO159" s="149"/>
      <c r="IP159" s="150"/>
      <c r="IQ159" s="144"/>
      <c r="IR159" s="144"/>
    </row>
    <row r="160" spans="1:252" s="35" customFormat="1" ht="88.5" customHeight="1">
      <c r="A160" s="162" t="s">
        <v>169</v>
      </c>
      <c r="B160" s="155" t="s">
        <v>113</v>
      </c>
      <c r="C160" s="112"/>
      <c r="D160" s="135"/>
      <c r="E160" s="163"/>
      <c r="F160" s="164"/>
      <c r="J160" s="89"/>
    </row>
    <row r="161" spans="1:252" s="54" customFormat="1">
      <c r="A161" s="165"/>
      <c r="B161" s="155" t="s">
        <v>114</v>
      </c>
      <c r="C161" s="112" t="s">
        <v>82</v>
      </c>
      <c r="D161" s="113">
        <v>639.82000000000005</v>
      </c>
      <c r="E161" s="166"/>
      <c r="F161" s="161">
        <f>E161*D161</f>
        <v>0</v>
      </c>
      <c r="G161" s="167"/>
      <c r="J161" s="89"/>
    </row>
    <row r="162" spans="1:252" s="147" customFormat="1" ht="15.75" thickBot="1">
      <c r="A162" s="27"/>
      <c r="B162" s="151"/>
      <c r="C162" s="26"/>
      <c r="D162" s="20"/>
      <c r="E162" s="142"/>
      <c r="F162" s="41"/>
      <c r="G162" s="144"/>
      <c r="H162" s="148"/>
      <c r="I162" s="149"/>
      <c r="J162" s="150"/>
      <c r="K162" s="144"/>
      <c r="L162" s="144"/>
      <c r="M162" s="145"/>
      <c r="N162" s="146"/>
      <c r="P162" s="148"/>
      <c r="Q162" s="149"/>
      <c r="R162" s="150"/>
      <c r="S162" s="144"/>
      <c r="T162" s="144"/>
      <c r="U162" s="145"/>
      <c r="V162" s="146"/>
      <c r="X162" s="148"/>
      <c r="Y162" s="149"/>
      <c r="Z162" s="150"/>
      <c r="AA162" s="144"/>
      <c r="AB162" s="144"/>
      <c r="AC162" s="145"/>
      <c r="AD162" s="146"/>
      <c r="AF162" s="148"/>
      <c r="AG162" s="149"/>
      <c r="AH162" s="150"/>
      <c r="AI162" s="144"/>
      <c r="AJ162" s="144"/>
      <c r="AK162" s="145"/>
      <c r="AL162" s="146"/>
      <c r="AN162" s="148"/>
      <c r="AO162" s="149"/>
      <c r="AP162" s="150"/>
      <c r="AQ162" s="144"/>
      <c r="AR162" s="144"/>
      <c r="AS162" s="145"/>
      <c r="AT162" s="146"/>
      <c r="AV162" s="148"/>
      <c r="AW162" s="149"/>
      <c r="AX162" s="150"/>
      <c r="AY162" s="144"/>
      <c r="AZ162" s="144"/>
      <c r="BA162" s="145"/>
      <c r="BB162" s="146"/>
      <c r="BD162" s="148"/>
      <c r="BE162" s="149"/>
      <c r="BF162" s="150"/>
      <c r="BG162" s="144"/>
      <c r="BH162" s="144"/>
      <c r="BI162" s="145"/>
      <c r="BJ162" s="146"/>
      <c r="BL162" s="148"/>
      <c r="BM162" s="149"/>
      <c r="BN162" s="150"/>
      <c r="BO162" s="144"/>
      <c r="BP162" s="144"/>
      <c r="BQ162" s="145"/>
      <c r="BR162" s="146"/>
      <c r="BT162" s="148"/>
      <c r="BU162" s="149"/>
      <c r="BV162" s="150"/>
      <c r="BW162" s="144"/>
      <c r="BX162" s="144"/>
      <c r="BY162" s="145"/>
      <c r="BZ162" s="146"/>
      <c r="CB162" s="148"/>
      <c r="CC162" s="149"/>
      <c r="CD162" s="150"/>
      <c r="CE162" s="144"/>
      <c r="CF162" s="144"/>
      <c r="CG162" s="145"/>
      <c r="CH162" s="146"/>
      <c r="CJ162" s="148"/>
      <c r="CK162" s="149"/>
      <c r="CL162" s="150"/>
      <c r="CM162" s="144"/>
      <c r="CN162" s="144"/>
      <c r="CO162" s="145"/>
      <c r="CP162" s="146"/>
      <c r="CR162" s="148"/>
      <c r="CS162" s="149"/>
      <c r="CT162" s="150"/>
      <c r="CU162" s="144"/>
      <c r="CV162" s="144"/>
      <c r="CW162" s="145"/>
      <c r="CX162" s="146"/>
      <c r="CZ162" s="148"/>
      <c r="DA162" s="149"/>
      <c r="DB162" s="150"/>
      <c r="DC162" s="144"/>
      <c r="DD162" s="144"/>
      <c r="DE162" s="145"/>
      <c r="DF162" s="146"/>
      <c r="DH162" s="148"/>
      <c r="DI162" s="149"/>
      <c r="DJ162" s="150"/>
      <c r="DK162" s="144"/>
      <c r="DL162" s="144"/>
      <c r="DM162" s="145"/>
      <c r="DN162" s="146"/>
      <c r="DP162" s="148"/>
      <c r="DQ162" s="149"/>
      <c r="DR162" s="150"/>
      <c r="DS162" s="144"/>
      <c r="DT162" s="144"/>
      <c r="DU162" s="145"/>
      <c r="DV162" s="146"/>
      <c r="DX162" s="148"/>
      <c r="DY162" s="149"/>
      <c r="DZ162" s="150"/>
      <c r="EA162" s="144"/>
      <c r="EB162" s="144"/>
      <c r="EC162" s="145"/>
      <c r="ED162" s="146"/>
      <c r="EF162" s="148"/>
      <c r="EG162" s="149"/>
      <c r="EH162" s="150"/>
      <c r="EI162" s="144"/>
      <c r="EJ162" s="144"/>
      <c r="EK162" s="145"/>
      <c r="EL162" s="146"/>
      <c r="EN162" s="148"/>
      <c r="EO162" s="149"/>
      <c r="EP162" s="150"/>
      <c r="EQ162" s="144"/>
      <c r="ER162" s="144"/>
      <c r="ES162" s="145"/>
      <c r="ET162" s="146"/>
      <c r="EV162" s="148"/>
      <c r="EW162" s="149"/>
      <c r="EX162" s="150"/>
      <c r="EY162" s="144"/>
      <c r="EZ162" s="144"/>
      <c r="FA162" s="145"/>
      <c r="FB162" s="146"/>
      <c r="FD162" s="148"/>
      <c r="FE162" s="149"/>
      <c r="FF162" s="150"/>
      <c r="FG162" s="144"/>
      <c r="FH162" s="144"/>
      <c r="FI162" s="145"/>
      <c r="FJ162" s="146"/>
      <c r="FL162" s="148"/>
      <c r="FM162" s="149"/>
      <c r="FN162" s="150"/>
      <c r="FO162" s="144"/>
      <c r="FP162" s="144"/>
      <c r="FQ162" s="145"/>
      <c r="FR162" s="146"/>
      <c r="FT162" s="148"/>
      <c r="FU162" s="149"/>
      <c r="FV162" s="150"/>
      <c r="FW162" s="144"/>
      <c r="FX162" s="144"/>
      <c r="FY162" s="145"/>
      <c r="FZ162" s="146"/>
      <c r="GB162" s="148"/>
      <c r="GC162" s="149"/>
      <c r="GD162" s="150"/>
      <c r="GE162" s="144"/>
      <c r="GF162" s="144"/>
      <c r="GG162" s="145"/>
      <c r="GH162" s="146"/>
      <c r="GJ162" s="148"/>
      <c r="GK162" s="149"/>
      <c r="GL162" s="150"/>
      <c r="GM162" s="144"/>
      <c r="GN162" s="144"/>
      <c r="GO162" s="145"/>
      <c r="GP162" s="146"/>
      <c r="GR162" s="148"/>
      <c r="GS162" s="149"/>
      <c r="GT162" s="150"/>
      <c r="GU162" s="144"/>
      <c r="GV162" s="144"/>
      <c r="GW162" s="145"/>
      <c r="GX162" s="146"/>
      <c r="GZ162" s="148"/>
      <c r="HA162" s="149"/>
      <c r="HB162" s="150"/>
      <c r="HC162" s="144"/>
      <c r="HD162" s="144"/>
      <c r="HE162" s="145"/>
      <c r="HF162" s="146"/>
      <c r="HH162" s="148"/>
      <c r="HI162" s="149"/>
      <c r="HJ162" s="150"/>
      <c r="HK162" s="144"/>
      <c r="HL162" s="144"/>
      <c r="HM162" s="145"/>
      <c r="HN162" s="146"/>
      <c r="HP162" s="148"/>
      <c r="HQ162" s="149"/>
      <c r="HR162" s="150"/>
      <c r="HS162" s="144"/>
      <c r="HT162" s="144"/>
      <c r="HU162" s="145"/>
      <c r="HV162" s="146"/>
      <c r="HX162" s="148"/>
      <c r="HY162" s="149"/>
      <c r="HZ162" s="150"/>
      <c r="IA162" s="144"/>
      <c r="IB162" s="144"/>
      <c r="IC162" s="145"/>
      <c r="ID162" s="146"/>
      <c r="IF162" s="148"/>
      <c r="IG162" s="149"/>
      <c r="IH162" s="150"/>
      <c r="II162" s="144"/>
      <c r="IJ162" s="144"/>
      <c r="IK162" s="145"/>
      <c r="IL162" s="146"/>
      <c r="IN162" s="148"/>
      <c r="IO162" s="149"/>
      <c r="IP162" s="150"/>
      <c r="IQ162" s="144"/>
      <c r="IR162" s="144"/>
    </row>
    <row r="163" spans="1:252" s="35" customFormat="1" ht="16.5" thickBot="1">
      <c r="A163" s="46"/>
      <c r="B163" s="104" t="s">
        <v>71</v>
      </c>
      <c r="C163" s="48"/>
      <c r="D163" s="49"/>
      <c r="E163" s="50"/>
      <c r="F163" s="51">
        <f>SUM(F155:F161)</f>
        <v>0</v>
      </c>
      <c r="G163" s="37"/>
    </row>
    <row r="164" spans="1:252" s="88" customFormat="1" ht="14.25" customHeight="1">
      <c r="A164" s="86"/>
      <c r="B164" s="87"/>
      <c r="C164" s="83"/>
      <c r="D164" s="84"/>
      <c r="E164" s="85"/>
      <c r="F164" s="81"/>
    </row>
    <row r="165" spans="1:252" s="88" customFormat="1" ht="14.25" customHeight="1" thickBot="1">
      <c r="A165" s="86"/>
      <c r="B165" s="87"/>
      <c r="C165" s="83"/>
      <c r="D165" s="84"/>
      <c r="E165" s="85"/>
      <c r="F165" s="81"/>
    </row>
    <row r="166" spans="1:252" s="35" customFormat="1" ht="16.5" customHeight="1" thickBot="1">
      <c r="A166" s="28" t="s">
        <v>38</v>
      </c>
      <c r="B166" s="29" t="s">
        <v>123</v>
      </c>
      <c r="C166" s="30"/>
      <c r="D166" s="31"/>
      <c r="E166" s="32"/>
      <c r="F166" s="33"/>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row>
    <row r="167" spans="1:252" s="88" customFormat="1" ht="14.25" customHeight="1">
      <c r="A167" s="86"/>
      <c r="B167" s="87"/>
      <c r="C167" s="83"/>
      <c r="D167" s="84"/>
      <c r="E167" s="85"/>
      <c r="F167" s="81"/>
    </row>
    <row r="168" spans="1:252" s="133" customFormat="1" ht="85.5">
      <c r="A168" s="27" t="s">
        <v>89</v>
      </c>
      <c r="B168" s="67" t="s">
        <v>125</v>
      </c>
      <c r="C168" s="168"/>
      <c r="D168" s="168"/>
      <c r="E168" s="168"/>
      <c r="F168" s="169"/>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row>
    <row r="169" spans="1:252" s="133" customFormat="1">
      <c r="A169" s="170"/>
      <c r="B169" s="106" t="s">
        <v>88</v>
      </c>
      <c r="C169" s="112" t="s">
        <v>56</v>
      </c>
      <c r="D169" s="39">
        <v>53.83</v>
      </c>
      <c r="E169" s="39"/>
      <c r="F169" s="41">
        <f>SUM(D169*E169)</f>
        <v>0</v>
      </c>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row>
    <row r="170" spans="1:252" s="88" customFormat="1" ht="14.25" customHeight="1">
      <c r="A170" s="86"/>
      <c r="B170" s="87"/>
      <c r="C170" s="83"/>
      <c r="D170" s="84"/>
      <c r="E170" s="85"/>
      <c r="F170" s="81"/>
    </row>
    <row r="171" spans="1:252" s="133" customFormat="1" ht="72" customHeight="1">
      <c r="A171" s="27" t="s">
        <v>154</v>
      </c>
      <c r="B171" s="67" t="s">
        <v>126</v>
      </c>
      <c r="C171" s="168"/>
      <c r="D171" s="168"/>
      <c r="E171" s="168"/>
      <c r="F171" s="169"/>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row>
    <row r="172" spans="1:252" s="133" customFormat="1">
      <c r="A172" s="170"/>
      <c r="B172" s="106" t="s">
        <v>88</v>
      </c>
      <c r="C172" s="112" t="s">
        <v>56</v>
      </c>
      <c r="D172" s="39">
        <v>25.16</v>
      </c>
      <c r="E172" s="39"/>
      <c r="F172" s="41">
        <f>SUM(D172*E172)</f>
        <v>0</v>
      </c>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row>
    <row r="173" spans="1:252" s="133" customFormat="1">
      <c r="A173" s="170"/>
      <c r="B173" s="106"/>
      <c r="C173" s="112"/>
      <c r="D173" s="39"/>
      <c r="E173" s="39"/>
      <c r="F173" s="41"/>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row>
    <row r="174" spans="1:252" s="133" customFormat="1" ht="99.75">
      <c r="A174" s="27" t="s">
        <v>178</v>
      </c>
      <c r="B174" s="67" t="s">
        <v>180</v>
      </c>
      <c r="C174" s="168"/>
      <c r="D174" s="168"/>
      <c r="E174" s="168"/>
      <c r="F174" s="169"/>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row>
    <row r="175" spans="1:252" s="133" customFormat="1">
      <c r="A175" s="170"/>
      <c r="B175" s="106" t="s">
        <v>24</v>
      </c>
      <c r="C175" s="112" t="s">
        <v>25</v>
      </c>
      <c r="D175" s="39">
        <v>79.97</v>
      </c>
      <c r="E175" s="39"/>
      <c r="F175" s="41">
        <f>SUM(D175*E175)</f>
        <v>0</v>
      </c>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row>
    <row r="176" spans="1:252" s="133" customFormat="1">
      <c r="A176" s="170"/>
      <c r="B176" s="106"/>
      <c r="C176" s="112"/>
      <c r="D176" s="39"/>
      <c r="E176" s="39"/>
      <c r="F176" s="41"/>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row>
    <row r="177" spans="1:248" s="133" customFormat="1" ht="114">
      <c r="A177" s="27" t="s">
        <v>179</v>
      </c>
      <c r="B177" s="184" t="s">
        <v>181</v>
      </c>
      <c r="C177" s="168"/>
      <c r="D177" s="168"/>
      <c r="E177" s="168"/>
      <c r="F177" s="169"/>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row>
    <row r="178" spans="1:248" s="133" customFormat="1">
      <c r="A178" s="170"/>
      <c r="B178" s="106" t="s">
        <v>88</v>
      </c>
      <c r="C178" s="112" t="s">
        <v>56</v>
      </c>
      <c r="D178" s="39">
        <v>55.51</v>
      </c>
      <c r="E178" s="39"/>
      <c r="F178" s="41">
        <f>SUM(D178*E178)</f>
        <v>0</v>
      </c>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row>
    <row r="179" spans="1:248" s="133" customFormat="1">
      <c r="A179" s="170"/>
      <c r="B179" s="106"/>
      <c r="C179" s="112"/>
      <c r="D179" s="39"/>
      <c r="E179" s="39"/>
      <c r="F179" s="41"/>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row>
    <row r="180" spans="1:248" s="133" customFormat="1" ht="57">
      <c r="A180" s="27" t="s">
        <v>182</v>
      </c>
      <c r="B180" s="185" t="s">
        <v>183</v>
      </c>
      <c r="C180" s="168"/>
      <c r="D180" s="168"/>
      <c r="E180" s="168"/>
      <c r="F180" s="169"/>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row>
    <row r="181" spans="1:248" s="133" customFormat="1">
      <c r="A181" s="170"/>
      <c r="B181" s="106" t="s">
        <v>88</v>
      </c>
      <c r="C181" s="112" t="s">
        <v>56</v>
      </c>
      <c r="D181" s="39">
        <v>7.27</v>
      </c>
      <c r="E181" s="39"/>
      <c r="F181" s="41">
        <f>SUM(D181*E181)</f>
        <v>0</v>
      </c>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row>
    <row r="182" spans="1:248" s="133" customFormat="1" ht="15.75" thickBot="1">
      <c r="A182" s="170"/>
      <c r="B182" s="106"/>
      <c r="C182" s="112"/>
      <c r="D182" s="39"/>
      <c r="E182" s="39"/>
      <c r="F182" s="41"/>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row>
    <row r="183" spans="1:248" s="35" customFormat="1" ht="16.5" thickBot="1">
      <c r="A183" s="46"/>
      <c r="B183" s="116" t="s">
        <v>127</v>
      </c>
      <c r="C183" s="48"/>
      <c r="D183" s="49"/>
      <c r="E183" s="50"/>
      <c r="F183" s="51">
        <f>SUM(F167:F181)</f>
        <v>0</v>
      </c>
      <c r="G183" s="37"/>
    </row>
    <row r="184" spans="1:248" s="88" customFormat="1" ht="14.25" customHeight="1">
      <c r="A184" s="86"/>
      <c r="B184" s="87"/>
      <c r="C184" s="83"/>
      <c r="D184" s="84"/>
      <c r="E184" s="85"/>
      <c r="F184" s="81"/>
    </row>
    <row r="185" spans="1:248" s="88" customFormat="1" ht="14.25" customHeight="1" thickBot="1">
      <c r="A185" s="86"/>
      <c r="B185" s="87"/>
      <c r="C185" s="83"/>
      <c r="D185" s="84"/>
      <c r="E185" s="85"/>
      <c r="F185" s="81"/>
    </row>
    <row r="186" spans="1:248" s="35" customFormat="1" ht="16.5" customHeight="1" thickBot="1">
      <c r="A186" s="28" t="s">
        <v>64</v>
      </c>
      <c r="B186" s="29" t="s">
        <v>128</v>
      </c>
      <c r="C186" s="30"/>
      <c r="D186" s="31"/>
      <c r="E186" s="32"/>
      <c r="F186" s="33"/>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row>
    <row r="187" spans="1:248" s="88" customFormat="1" ht="14.25" customHeight="1">
      <c r="A187" s="86"/>
      <c r="B187" s="87"/>
      <c r="C187" s="83"/>
      <c r="D187" s="84"/>
      <c r="E187" s="85"/>
      <c r="F187" s="81"/>
    </row>
    <row r="188" spans="1:248" s="133" customFormat="1" ht="171">
      <c r="A188" s="27" t="s">
        <v>75</v>
      </c>
      <c r="B188" s="67" t="s">
        <v>134</v>
      </c>
      <c r="C188" s="168"/>
      <c r="D188" s="168"/>
      <c r="E188" s="168"/>
      <c r="F188" s="169"/>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row>
    <row r="189" spans="1:248" s="133" customFormat="1">
      <c r="A189" s="170"/>
      <c r="B189" s="106" t="s">
        <v>24</v>
      </c>
      <c r="C189" s="112" t="s">
        <v>25</v>
      </c>
      <c r="D189" s="39">
        <v>85.1</v>
      </c>
      <c r="E189" s="39"/>
      <c r="F189" s="41">
        <f>SUM(D189*E189)</f>
        <v>0</v>
      </c>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row>
    <row r="190" spans="1:248" s="88" customFormat="1" ht="14.25" customHeight="1" thickBot="1">
      <c r="A190" s="86"/>
      <c r="B190" s="87"/>
      <c r="C190" s="83"/>
      <c r="D190" s="84"/>
      <c r="E190" s="85"/>
      <c r="F190" s="81"/>
    </row>
    <row r="191" spans="1:248" s="35" customFormat="1" ht="16.5" thickBot="1">
      <c r="A191" s="46"/>
      <c r="B191" s="116" t="s">
        <v>129</v>
      </c>
      <c r="C191" s="48"/>
      <c r="D191" s="49"/>
      <c r="E191" s="50"/>
      <c r="F191" s="51">
        <f>SUM(F187:F189)</f>
        <v>0</v>
      </c>
      <c r="G191" s="37"/>
    </row>
    <row r="192" spans="1:248" s="88" customFormat="1" ht="14.25" customHeight="1">
      <c r="A192" s="86"/>
      <c r="B192" s="87"/>
      <c r="C192" s="83"/>
      <c r="D192" s="84"/>
      <c r="E192" s="85"/>
      <c r="F192" s="81"/>
    </row>
    <row r="193" spans="1:248" s="88" customFormat="1" ht="14.25" customHeight="1" thickBot="1">
      <c r="A193" s="86"/>
      <c r="B193" s="87"/>
      <c r="C193" s="83"/>
      <c r="D193" s="84"/>
      <c r="E193" s="85"/>
      <c r="F193" s="81"/>
    </row>
    <row r="194" spans="1:248" s="35" customFormat="1" ht="16.5" customHeight="1" thickBot="1">
      <c r="A194" s="28" t="s">
        <v>65</v>
      </c>
      <c r="B194" s="29" t="s">
        <v>131</v>
      </c>
      <c r="C194" s="30"/>
      <c r="D194" s="31"/>
      <c r="E194" s="32"/>
      <c r="F194" s="33"/>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row>
    <row r="195" spans="1:248" s="88" customFormat="1" ht="14.25" customHeight="1">
      <c r="A195" s="86"/>
      <c r="B195" s="87"/>
      <c r="C195" s="83"/>
      <c r="D195" s="84"/>
      <c r="E195" s="85"/>
      <c r="F195" s="81"/>
    </row>
    <row r="196" spans="1:248" s="133" customFormat="1" ht="116.25" customHeight="1">
      <c r="A196" s="27" t="s">
        <v>124</v>
      </c>
      <c r="B196" s="67" t="s">
        <v>133</v>
      </c>
      <c r="C196" s="168"/>
      <c r="D196" s="168"/>
      <c r="E196" s="168"/>
      <c r="F196" s="169"/>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c r="HI196" s="66"/>
      <c r="HJ196" s="66"/>
      <c r="HK196" s="66"/>
      <c r="HL196" s="66"/>
      <c r="HM196" s="66"/>
      <c r="HN196" s="66"/>
      <c r="HO196" s="66"/>
      <c r="HP196" s="66"/>
      <c r="HQ196" s="66"/>
      <c r="HR196" s="66"/>
      <c r="HS196" s="66"/>
      <c r="HT196" s="66"/>
      <c r="HU196" s="66"/>
      <c r="HV196" s="66"/>
      <c r="HW196" s="66"/>
      <c r="HX196" s="66"/>
      <c r="HY196" s="66"/>
      <c r="HZ196" s="66"/>
      <c r="IA196" s="66"/>
      <c r="IB196" s="66"/>
      <c r="IC196" s="66"/>
      <c r="ID196" s="66"/>
      <c r="IE196" s="66"/>
      <c r="IF196" s="66"/>
      <c r="IG196" s="66"/>
      <c r="IH196" s="66"/>
      <c r="II196" s="66"/>
      <c r="IJ196" s="66"/>
      <c r="IK196" s="66"/>
      <c r="IL196" s="66"/>
      <c r="IM196" s="66"/>
      <c r="IN196" s="66"/>
    </row>
    <row r="197" spans="1:248" s="133" customFormat="1">
      <c r="A197" s="170"/>
      <c r="B197" s="106" t="s">
        <v>24</v>
      </c>
      <c r="C197" s="112" t="s">
        <v>25</v>
      </c>
      <c r="D197" s="39">
        <v>169.3</v>
      </c>
      <c r="E197" s="39"/>
      <c r="F197" s="41">
        <f>SUM(D197*E197)</f>
        <v>0</v>
      </c>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66"/>
      <c r="HN197" s="66"/>
      <c r="HO197" s="66"/>
      <c r="HP197" s="66"/>
      <c r="HQ197" s="66"/>
      <c r="HR197" s="66"/>
      <c r="HS197" s="66"/>
      <c r="HT197" s="66"/>
      <c r="HU197" s="66"/>
      <c r="HV197" s="66"/>
      <c r="HW197" s="66"/>
      <c r="HX197" s="66"/>
      <c r="HY197" s="66"/>
      <c r="HZ197" s="66"/>
      <c r="IA197" s="66"/>
      <c r="IB197" s="66"/>
      <c r="IC197" s="66"/>
      <c r="ID197" s="66"/>
      <c r="IE197" s="66"/>
      <c r="IF197" s="66"/>
      <c r="IG197" s="66"/>
      <c r="IH197" s="66"/>
      <c r="II197" s="66"/>
      <c r="IJ197" s="66"/>
      <c r="IK197" s="66"/>
      <c r="IL197" s="66"/>
      <c r="IM197" s="66"/>
      <c r="IN197" s="66"/>
    </row>
    <row r="198" spans="1:248" s="88" customFormat="1" ht="14.25" customHeight="1" thickBot="1">
      <c r="A198" s="86"/>
      <c r="B198" s="87"/>
      <c r="C198" s="83"/>
      <c r="D198" s="84"/>
      <c r="E198" s="85"/>
      <c r="F198" s="81"/>
    </row>
    <row r="199" spans="1:248" s="35" customFormat="1" ht="16.5" thickBot="1">
      <c r="A199" s="46"/>
      <c r="B199" s="116" t="s">
        <v>135</v>
      </c>
      <c r="C199" s="48"/>
      <c r="D199" s="49"/>
      <c r="E199" s="50"/>
      <c r="F199" s="51">
        <f>SUM(F195:F197)</f>
        <v>0</v>
      </c>
      <c r="G199" s="37"/>
    </row>
    <row r="200" spans="1:248" s="88" customFormat="1" ht="14.25" customHeight="1">
      <c r="A200" s="86"/>
      <c r="B200" s="87"/>
      <c r="C200" s="83"/>
      <c r="D200" s="84"/>
      <c r="E200" s="85"/>
      <c r="F200" s="81"/>
    </row>
    <row r="201" spans="1:248" s="88" customFormat="1" ht="14.25" customHeight="1" thickBot="1">
      <c r="A201" s="86"/>
      <c r="B201" s="87"/>
      <c r="C201" s="83"/>
      <c r="D201" s="84"/>
      <c r="E201" s="85"/>
      <c r="F201" s="81"/>
    </row>
    <row r="202" spans="1:248" s="35" customFormat="1" ht="16.5" customHeight="1" thickBot="1">
      <c r="A202" s="28" t="s">
        <v>66</v>
      </c>
      <c r="B202" s="29" t="s">
        <v>142</v>
      </c>
      <c r="C202" s="30"/>
      <c r="D202" s="31"/>
      <c r="E202" s="32"/>
      <c r="F202" s="33"/>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row>
    <row r="203" spans="1:248" s="88" customFormat="1" ht="14.25" customHeight="1">
      <c r="A203" s="86"/>
      <c r="B203" s="87"/>
      <c r="C203" s="83"/>
      <c r="D203" s="84"/>
      <c r="E203" s="85"/>
      <c r="F203" s="81"/>
    </row>
    <row r="204" spans="1:248" s="133" customFormat="1" ht="73.5" customHeight="1">
      <c r="A204" s="27" t="s">
        <v>91</v>
      </c>
      <c r="B204" s="67" t="s">
        <v>143</v>
      </c>
      <c r="C204" s="168"/>
      <c r="D204" s="168"/>
      <c r="E204" s="168"/>
      <c r="F204" s="169"/>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c r="HF204" s="66"/>
      <c r="HG204" s="66"/>
      <c r="HH204" s="66"/>
      <c r="HI204" s="66"/>
      <c r="HJ204" s="66"/>
      <c r="HK204" s="66"/>
      <c r="HL204" s="66"/>
      <c r="HM204" s="66"/>
      <c r="HN204" s="66"/>
      <c r="HO204" s="66"/>
      <c r="HP204" s="66"/>
      <c r="HQ204" s="66"/>
      <c r="HR204" s="66"/>
      <c r="HS204" s="66"/>
      <c r="HT204" s="66"/>
      <c r="HU204" s="66"/>
      <c r="HV204" s="66"/>
      <c r="HW204" s="66"/>
      <c r="HX204" s="66"/>
      <c r="HY204" s="66"/>
      <c r="HZ204" s="66"/>
      <c r="IA204" s="66"/>
      <c r="IB204" s="66"/>
      <c r="IC204" s="66"/>
      <c r="ID204" s="66"/>
      <c r="IE204" s="66"/>
      <c r="IF204" s="66"/>
      <c r="IG204" s="66"/>
      <c r="IH204" s="66"/>
      <c r="II204" s="66"/>
      <c r="IJ204" s="66"/>
      <c r="IK204" s="66"/>
      <c r="IL204" s="66"/>
      <c r="IM204" s="66"/>
      <c r="IN204" s="66"/>
    </row>
    <row r="205" spans="1:248" s="133" customFormat="1">
      <c r="A205" s="170"/>
      <c r="B205" s="106" t="s">
        <v>24</v>
      </c>
      <c r="C205" s="112" t="s">
        <v>25</v>
      </c>
      <c r="D205" s="39">
        <v>139.82</v>
      </c>
      <c r="E205" s="39"/>
      <c r="F205" s="41">
        <f>SUM(D205*E205)</f>
        <v>0</v>
      </c>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c r="HF205" s="66"/>
      <c r="HG205" s="66"/>
      <c r="HH205" s="66"/>
      <c r="HI205" s="66"/>
      <c r="HJ205" s="66"/>
      <c r="HK205" s="66"/>
      <c r="HL205" s="66"/>
      <c r="HM205" s="66"/>
      <c r="HN205" s="66"/>
      <c r="HO205" s="66"/>
      <c r="HP205" s="66"/>
      <c r="HQ205" s="66"/>
      <c r="HR205" s="66"/>
      <c r="HS205" s="66"/>
      <c r="HT205" s="66"/>
      <c r="HU205" s="66"/>
      <c r="HV205" s="66"/>
      <c r="HW205" s="66"/>
      <c r="HX205" s="66"/>
      <c r="HY205" s="66"/>
      <c r="HZ205" s="66"/>
      <c r="IA205" s="66"/>
      <c r="IB205" s="66"/>
      <c r="IC205" s="66"/>
      <c r="ID205" s="66"/>
      <c r="IE205" s="66"/>
      <c r="IF205" s="66"/>
      <c r="IG205" s="66"/>
      <c r="IH205" s="66"/>
      <c r="II205" s="66"/>
      <c r="IJ205" s="66"/>
      <c r="IK205" s="66"/>
      <c r="IL205" s="66"/>
      <c r="IM205" s="66"/>
      <c r="IN205" s="66"/>
    </row>
    <row r="206" spans="1:248" s="88" customFormat="1" ht="14.25" customHeight="1">
      <c r="A206" s="86"/>
      <c r="B206" s="87"/>
      <c r="C206" s="83"/>
      <c r="D206" s="84"/>
      <c r="E206" s="85"/>
      <c r="F206" s="81"/>
    </row>
    <row r="207" spans="1:248" s="180" customFormat="1" ht="71.25">
      <c r="A207" s="162" t="s">
        <v>92</v>
      </c>
      <c r="B207" s="175" t="s">
        <v>146</v>
      </c>
      <c r="C207" s="177"/>
      <c r="D207" s="178"/>
      <c r="E207" s="172"/>
      <c r="F207" s="179"/>
    </row>
    <row r="208" spans="1:248" s="180" customFormat="1" ht="18" customHeight="1">
      <c r="A208" s="162"/>
      <c r="B208" s="183" t="s">
        <v>147</v>
      </c>
      <c r="C208" s="182" t="s">
        <v>23</v>
      </c>
      <c r="D208" s="84">
        <v>98.02</v>
      </c>
      <c r="E208" s="181"/>
      <c r="F208" s="41">
        <f>SUM(D208*E208)</f>
        <v>0</v>
      </c>
    </row>
    <row r="209" spans="1:170" s="88" customFormat="1" ht="14.25" customHeight="1" thickBot="1">
      <c r="A209" s="86"/>
      <c r="B209" s="87"/>
      <c r="C209" s="83"/>
      <c r="D209" s="84"/>
      <c r="E209" s="85"/>
      <c r="F209" s="81"/>
    </row>
    <row r="210" spans="1:170" s="35" customFormat="1" ht="16.5" thickBot="1">
      <c r="A210" s="46"/>
      <c r="B210" s="116" t="s">
        <v>148</v>
      </c>
      <c r="C210" s="48"/>
      <c r="D210" s="49"/>
      <c r="E210" s="50"/>
      <c r="F210" s="51">
        <f>SUM(F204:F208)</f>
        <v>0</v>
      </c>
      <c r="G210" s="37"/>
    </row>
    <row r="211" spans="1:170" s="88" customFormat="1" ht="14.25" customHeight="1">
      <c r="A211" s="86"/>
      <c r="B211" s="87"/>
      <c r="C211" s="83"/>
      <c r="D211" s="84"/>
      <c r="E211" s="85"/>
      <c r="F211" s="81"/>
    </row>
    <row r="212" spans="1:170" s="88" customFormat="1" ht="14.25" customHeight="1" thickBot="1">
      <c r="A212" s="86"/>
      <c r="B212" s="87"/>
      <c r="C212" s="83"/>
      <c r="D212" s="84"/>
      <c r="E212" s="85"/>
      <c r="F212" s="81"/>
    </row>
    <row r="213" spans="1:170" s="35" customFormat="1" ht="16.5" customHeight="1" thickBot="1">
      <c r="A213" s="28" t="s">
        <v>130</v>
      </c>
      <c r="B213" s="29" t="s">
        <v>137</v>
      </c>
      <c r="C213" s="30"/>
      <c r="D213" s="31"/>
      <c r="E213" s="32"/>
      <c r="F213" s="33"/>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row>
    <row r="214" spans="1:170" s="88" customFormat="1" ht="14.25" customHeight="1">
      <c r="A214" s="86"/>
      <c r="B214" s="87"/>
      <c r="C214" s="83"/>
      <c r="D214" s="84"/>
      <c r="E214" s="85"/>
      <c r="F214" s="81"/>
    </row>
    <row r="215" spans="1:170" s="174" customFormat="1" ht="57">
      <c r="A215" s="27" t="s">
        <v>132</v>
      </c>
      <c r="B215" s="176" t="s">
        <v>139</v>
      </c>
      <c r="C215" s="171"/>
      <c r="D215" s="171"/>
      <c r="E215" s="172"/>
      <c r="F215" s="173"/>
    </row>
    <row r="216" spans="1:170" s="42" customFormat="1">
      <c r="A216" s="35"/>
      <c r="B216" s="106" t="s">
        <v>70</v>
      </c>
      <c r="C216" s="35" t="s">
        <v>1</v>
      </c>
      <c r="D216" s="39">
        <v>1</v>
      </c>
      <c r="E216" s="45"/>
      <c r="F216" s="41">
        <f>SUM(D216*E216)</f>
        <v>0</v>
      </c>
      <c r="G216" s="37"/>
    </row>
    <row r="217" spans="1:170" s="88" customFormat="1" ht="14.25" customHeight="1">
      <c r="A217" s="86"/>
      <c r="B217" s="87"/>
      <c r="C217" s="83"/>
      <c r="D217" s="84"/>
      <c r="E217" s="85"/>
      <c r="F217" s="81"/>
    </row>
    <row r="218" spans="1:170" s="174" customFormat="1" ht="59.25" customHeight="1">
      <c r="A218" s="27" t="s">
        <v>144</v>
      </c>
      <c r="B218" s="176" t="s">
        <v>140</v>
      </c>
      <c r="C218" s="171"/>
      <c r="D218" s="171"/>
      <c r="E218" s="172"/>
      <c r="F218" s="173"/>
    </row>
    <row r="219" spans="1:170" s="42" customFormat="1">
      <c r="A219" s="35"/>
      <c r="B219" s="106" t="s">
        <v>70</v>
      </c>
      <c r="C219" s="35" t="s">
        <v>1</v>
      </c>
      <c r="D219" s="39">
        <v>3</v>
      </c>
      <c r="E219" s="45"/>
      <c r="F219" s="41">
        <f>SUM(D219*E219)</f>
        <v>0</v>
      </c>
      <c r="G219" s="37"/>
    </row>
    <row r="220" spans="1:170" s="42" customFormat="1" ht="15.75" thickBot="1">
      <c r="A220" s="35"/>
      <c r="B220" s="106"/>
      <c r="C220" s="35"/>
      <c r="D220" s="39"/>
      <c r="E220" s="45"/>
      <c r="F220" s="41"/>
      <c r="G220" s="37"/>
    </row>
    <row r="221" spans="1:170" s="35" customFormat="1" ht="16.5" thickBot="1">
      <c r="A221" s="46"/>
      <c r="B221" s="116" t="s">
        <v>141</v>
      </c>
      <c r="C221" s="48"/>
      <c r="D221" s="49"/>
      <c r="E221" s="50"/>
      <c r="F221" s="51">
        <f>SUM(F216:F219)</f>
        <v>0</v>
      </c>
      <c r="G221" s="37"/>
    </row>
    <row r="222" spans="1:170" s="42" customFormat="1">
      <c r="A222" s="35"/>
      <c r="B222" s="106"/>
      <c r="C222" s="35"/>
      <c r="D222" s="39"/>
      <c r="E222" s="45"/>
      <c r="F222" s="41"/>
      <c r="G222" s="37"/>
    </row>
    <row r="223" spans="1:170" s="88" customFormat="1" ht="14.25" customHeight="1" thickBot="1">
      <c r="A223" s="86"/>
      <c r="B223" s="87"/>
      <c r="C223" s="83"/>
      <c r="D223" s="84"/>
      <c r="E223" s="85"/>
      <c r="F223" s="81"/>
    </row>
    <row r="224" spans="1:170" s="35" customFormat="1" ht="16.5" customHeight="1" thickBot="1">
      <c r="A224" s="28" t="s">
        <v>136</v>
      </c>
      <c r="B224" s="29" t="s">
        <v>90</v>
      </c>
      <c r="C224" s="30"/>
      <c r="D224" s="31"/>
      <c r="E224" s="32"/>
      <c r="F224" s="33"/>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row>
    <row r="225" spans="1:7" s="88" customFormat="1" ht="14.25" customHeight="1">
      <c r="A225" s="86"/>
      <c r="B225" s="87"/>
      <c r="C225" s="83"/>
      <c r="D225" s="84"/>
      <c r="E225" s="85"/>
      <c r="F225" s="81"/>
    </row>
    <row r="226" spans="1:7" s="88" customFormat="1" ht="14.25" customHeight="1">
      <c r="A226" s="86"/>
      <c r="B226" s="174" t="s">
        <v>184</v>
      </c>
      <c r="C226" s="83"/>
      <c r="D226" s="84"/>
      <c r="E226" s="85"/>
      <c r="F226" s="81"/>
    </row>
    <row r="227" spans="1:7" s="88" customFormat="1" ht="57">
      <c r="A227" s="86"/>
      <c r="B227" s="152" t="s">
        <v>185</v>
      </c>
      <c r="C227" s="83"/>
      <c r="D227" s="84"/>
      <c r="E227" s="85"/>
      <c r="F227" s="81"/>
    </row>
    <row r="228" spans="1:7" s="88" customFormat="1" ht="57">
      <c r="A228" s="86"/>
      <c r="B228" s="152" t="s">
        <v>186</v>
      </c>
      <c r="C228" s="83"/>
      <c r="D228" s="84"/>
      <c r="E228" s="85"/>
      <c r="F228" s="81"/>
    </row>
    <row r="229" spans="1:7" s="88" customFormat="1" ht="42.75">
      <c r="A229" s="86"/>
      <c r="B229" s="152" t="s">
        <v>187</v>
      </c>
      <c r="C229" s="83"/>
      <c r="D229" s="84"/>
      <c r="E229" s="85"/>
      <c r="F229" s="81"/>
    </row>
    <row r="230" spans="1:7" s="88" customFormat="1" ht="14.25" customHeight="1">
      <c r="A230" s="86"/>
      <c r="B230" s="87"/>
      <c r="C230" s="83"/>
      <c r="D230" s="84"/>
      <c r="E230" s="85"/>
      <c r="F230" s="81"/>
    </row>
    <row r="231" spans="1:7" s="174" customFormat="1" ht="42.75">
      <c r="A231" s="27" t="s">
        <v>138</v>
      </c>
      <c r="B231" s="186" t="s">
        <v>188</v>
      </c>
      <c r="C231" s="171"/>
      <c r="D231" s="171"/>
      <c r="E231" s="172"/>
      <c r="F231" s="173"/>
    </row>
    <row r="232" spans="1:7" s="42" customFormat="1">
      <c r="A232" s="35"/>
      <c r="B232" s="106"/>
      <c r="C232" s="35" t="s">
        <v>189</v>
      </c>
      <c r="D232" s="39">
        <v>1</v>
      </c>
      <c r="E232" s="45"/>
      <c r="F232" s="41">
        <f>SUM(D232*E232)</f>
        <v>0</v>
      </c>
      <c r="G232" s="37"/>
    </row>
    <row r="233" spans="1:7" s="88" customFormat="1" ht="14.25" customHeight="1">
      <c r="A233" s="86"/>
      <c r="B233" s="87"/>
      <c r="C233" s="83"/>
      <c r="D233" s="84"/>
      <c r="E233" s="85"/>
      <c r="F233" s="81"/>
    </row>
    <row r="234" spans="1:7" s="174" customFormat="1" ht="28.5">
      <c r="A234" s="27" t="s">
        <v>145</v>
      </c>
      <c r="B234" s="186" t="s">
        <v>190</v>
      </c>
      <c r="C234" s="171"/>
      <c r="D234" s="171"/>
      <c r="E234" s="172"/>
      <c r="F234" s="173"/>
    </row>
    <row r="235" spans="1:7" s="42" customFormat="1">
      <c r="A235" s="35"/>
      <c r="B235" s="106"/>
      <c r="C235" s="35" t="s">
        <v>189</v>
      </c>
      <c r="D235" s="39">
        <v>14</v>
      </c>
      <c r="E235" s="45"/>
      <c r="F235" s="41">
        <f>SUM(D235*E235)</f>
        <v>0</v>
      </c>
      <c r="G235" s="37"/>
    </row>
    <row r="236" spans="1:7" s="88" customFormat="1" ht="14.25" customHeight="1">
      <c r="A236" s="86"/>
      <c r="B236" s="87"/>
      <c r="C236" s="83"/>
      <c r="D236" s="84"/>
      <c r="E236" s="85"/>
      <c r="F236" s="81"/>
    </row>
    <row r="237" spans="1:7" s="174" customFormat="1" ht="71.25">
      <c r="A237" s="27" t="s">
        <v>191</v>
      </c>
      <c r="B237" s="141" t="s">
        <v>192</v>
      </c>
      <c r="C237" s="171"/>
      <c r="D237" s="171"/>
      <c r="E237" s="172"/>
      <c r="F237" s="173"/>
    </row>
    <row r="238" spans="1:7" s="42" customFormat="1">
      <c r="A238" s="35"/>
      <c r="B238" s="140" t="s">
        <v>193</v>
      </c>
      <c r="E238" s="45"/>
      <c r="F238" s="41"/>
      <c r="G238" s="37"/>
    </row>
    <row r="239" spans="1:7" s="88" customFormat="1" ht="14.25" customHeight="1">
      <c r="A239" s="86"/>
      <c r="B239" s="187" t="s">
        <v>194</v>
      </c>
      <c r="C239" s="83"/>
      <c r="D239" s="84"/>
      <c r="E239" s="85"/>
      <c r="F239" s="81"/>
    </row>
    <row r="240" spans="1:7" s="88" customFormat="1" ht="14.25" customHeight="1">
      <c r="A240" s="86"/>
      <c r="B240" s="140" t="s">
        <v>195</v>
      </c>
      <c r="C240" s="35" t="s">
        <v>189</v>
      </c>
      <c r="D240" s="39">
        <v>14</v>
      </c>
      <c r="E240" s="85"/>
      <c r="F240" s="41">
        <f>SUM(D240*E240)</f>
        <v>0</v>
      </c>
    </row>
    <row r="241" spans="1:7" s="88" customFormat="1" ht="14.25" customHeight="1">
      <c r="A241" s="86"/>
      <c r="B241" s="87"/>
      <c r="C241" s="83"/>
      <c r="D241" s="84"/>
      <c r="E241" s="85"/>
      <c r="F241" s="81"/>
    </row>
    <row r="242" spans="1:7" s="174" customFormat="1" ht="71.25" customHeight="1">
      <c r="A242" s="27" t="s">
        <v>196</v>
      </c>
      <c r="B242" s="141" t="s">
        <v>197</v>
      </c>
      <c r="C242" s="171"/>
      <c r="D242" s="171"/>
      <c r="E242" s="172"/>
      <c r="F242" s="173"/>
    </row>
    <row r="243" spans="1:7" s="42" customFormat="1">
      <c r="A243" s="35"/>
      <c r="B243" s="140" t="s">
        <v>193</v>
      </c>
      <c r="E243" s="45"/>
      <c r="F243" s="41"/>
      <c r="G243" s="37"/>
    </row>
    <row r="244" spans="1:7" s="88" customFormat="1" ht="14.25" customHeight="1">
      <c r="A244" s="86"/>
      <c r="B244" s="187" t="s">
        <v>194</v>
      </c>
      <c r="C244" s="83"/>
      <c r="D244" s="84"/>
      <c r="E244" s="85"/>
      <c r="F244" s="81"/>
    </row>
    <row r="245" spans="1:7" s="88" customFormat="1" ht="14.25" customHeight="1">
      <c r="A245" s="86"/>
      <c r="B245" s="140" t="s">
        <v>195</v>
      </c>
      <c r="C245" s="35" t="s">
        <v>189</v>
      </c>
      <c r="D245" s="39">
        <v>14</v>
      </c>
      <c r="E245" s="85"/>
      <c r="F245" s="41">
        <f>SUM(D245*E245)</f>
        <v>0</v>
      </c>
    </row>
    <row r="246" spans="1:7" s="88" customFormat="1" ht="14.25" customHeight="1">
      <c r="A246" s="86"/>
      <c r="B246" s="87"/>
      <c r="C246" s="83"/>
      <c r="D246" s="84"/>
      <c r="E246" s="85"/>
      <c r="F246" s="81"/>
    </row>
    <row r="247" spans="1:7" s="174" customFormat="1" ht="57">
      <c r="A247" s="27" t="s">
        <v>198</v>
      </c>
      <c r="B247" s="141" t="s">
        <v>199</v>
      </c>
      <c r="C247" s="171"/>
      <c r="D247" s="171"/>
      <c r="E247" s="172"/>
      <c r="F247" s="173"/>
    </row>
    <row r="248" spans="1:7" s="42" customFormat="1">
      <c r="A248" s="35"/>
      <c r="B248" s="140" t="s">
        <v>193</v>
      </c>
      <c r="E248" s="45"/>
      <c r="F248" s="41"/>
      <c r="G248" s="37"/>
    </row>
    <row r="249" spans="1:7" s="88" customFormat="1" ht="14.25" customHeight="1">
      <c r="A249" s="86"/>
      <c r="B249" s="187" t="s">
        <v>194</v>
      </c>
      <c r="C249" s="83"/>
      <c r="D249" s="84"/>
      <c r="E249" s="85"/>
      <c r="F249" s="81"/>
    </row>
    <row r="250" spans="1:7" s="88" customFormat="1" ht="14.25" customHeight="1">
      <c r="A250" s="86"/>
      <c r="B250" s="140" t="s">
        <v>195</v>
      </c>
      <c r="C250" s="35" t="s">
        <v>189</v>
      </c>
      <c r="D250" s="39">
        <v>14</v>
      </c>
      <c r="E250" s="85"/>
      <c r="F250" s="41">
        <f>SUM(D250*E250)</f>
        <v>0</v>
      </c>
    </row>
    <row r="251" spans="1:7" s="88" customFormat="1" ht="14.25" customHeight="1">
      <c r="A251" s="86"/>
      <c r="B251" s="87"/>
      <c r="C251" s="83"/>
      <c r="D251" s="84"/>
      <c r="E251" s="85"/>
      <c r="F251" s="81"/>
    </row>
    <row r="252" spans="1:7" s="174" customFormat="1" ht="28.5">
      <c r="A252" s="27" t="s">
        <v>200</v>
      </c>
      <c r="B252" s="141" t="s">
        <v>201</v>
      </c>
      <c r="C252" s="171"/>
      <c r="D252" s="171"/>
      <c r="E252" s="172"/>
      <c r="F252" s="173"/>
    </row>
    <row r="253" spans="1:7" s="42" customFormat="1">
      <c r="A253" s="35"/>
      <c r="B253" s="106"/>
      <c r="C253" s="35" t="s">
        <v>189</v>
      </c>
      <c r="D253" s="39">
        <v>1</v>
      </c>
      <c r="E253" s="45"/>
      <c r="F253" s="41">
        <f>SUM(D253*E253)</f>
        <v>0</v>
      </c>
      <c r="G253" s="37"/>
    </row>
    <row r="254" spans="1:7" s="88" customFormat="1" ht="14.25" customHeight="1">
      <c r="A254" s="86"/>
      <c r="B254" s="87"/>
      <c r="C254" s="83"/>
      <c r="D254" s="84"/>
      <c r="E254" s="85"/>
      <c r="F254" s="81"/>
    </row>
    <row r="255" spans="1:7" s="174" customFormat="1" ht="42.75">
      <c r="A255" s="27" t="s">
        <v>202</v>
      </c>
      <c r="B255" s="141" t="s">
        <v>203</v>
      </c>
      <c r="C255" s="171"/>
      <c r="D255" s="171"/>
      <c r="E255" s="172"/>
      <c r="F255" s="173"/>
    </row>
    <row r="256" spans="1:7" s="42" customFormat="1">
      <c r="A256" s="35"/>
      <c r="B256" s="106"/>
      <c r="C256" s="35" t="s">
        <v>189</v>
      </c>
      <c r="D256" s="39">
        <v>1</v>
      </c>
      <c r="E256" s="45"/>
      <c r="F256" s="41">
        <f>SUM(D256*E256)</f>
        <v>0</v>
      </c>
      <c r="G256" s="37"/>
    </row>
    <row r="257" spans="1:7" s="88" customFormat="1" ht="14.25" customHeight="1">
      <c r="A257" s="86"/>
      <c r="B257" s="87"/>
      <c r="C257" s="83"/>
      <c r="D257" s="84"/>
      <c r="E257" s="85"/>
      <c r="F257" s="81"/>
    </row>
    <row r="258" spans="1:7" s="174" customFormat="1" ht="28.5">
      <c r="A258" s="27" t="s">
        <v>204</v>
      </c>
      <c r="B258" s="186" t="s">
        <v>205</v>
      </c>
      <c r="C258" s="171"/>
      <c r="D258" s="171"/>
      <c r="E258" s="172"/>
      <c r="F258" s="173"/>
    </row>
    <row r="259" spans="1:7" s="42" customFormat="1">
      <c r="A259" s="35"/>
      <c r="B259" s="106"/>
      <c r="C259" s="35" t="s">
        <v>189</v>
      </c>
      <c r="D259" s="39">
        <v>1</v>
      </c>
      <c r="E259" s="45"/>
      <c r="F259" s="41">
        <f>SUM(D259*E259)</f>
        <v>0</v>
      </c>
      <c r="G259" s="37"/>
    </row>
    <row r="260" spans="1:7" s="88" customFormat="1" ht="14.25" customHeight="1">
      <c r="A260" s="86"/>
      <c r="B260" s="87"/>
      <c r="C260" s="83"/>
      <c r="D260" s="84"/>
      <c r="E260" s="85"/>
      <c r="F260" s="81"/>
    </row>
    <row r="261" spans="1:7" s="174" customFormat="1" ht="43.5" customHeight="1">
      <c r="A261" s="27" t="s">
        <v>206</v>
      </c>
      <c r="B261" s="140" t="s">
        <v>207</v>
      </c>
      <c r="C261" s="171"/>
      <c r="D261" s="171"/>
      <c r="E261" s="172"/>
      <c r="F261" s="173"/>
    </row>
    <row r="262" spans="1:7" s="42" customFormat="1">
      <c r="A262" s="35"/>
      <c r="B262" s="106"/>
      <c r="C262" s="35" t="s">
        <v>189</v>
      </c>
      <c r="D262" s="39">
        <v>1</v>
      </c>
      <c r="E262" s="45"/>
      <c r="F262" s="41">
        <f>SUM(D262*E262)</f>
        <v>0</v>
      </c>
      <c r="G262" s="37"/>
    </row>
    <row r="263" spans="1:7" s="88" customFormat="1" ht="14.25" customHeight="1">
      <c r="A263" s="86"/>
      <c r="B263" s="87"/>
      <c r="C263" s="83"/>
      <c r="D263" s="84"/>
      <c r="E263" s="85"/>
      <c r="F263" s="81"/>
    </row>
    <row r="264" spans="1:7" s="174" customFormat="1" ht="43.5" customHeight="1">
      <c r="A264" s="27" t="s">
        <v>208</v>
      </c>
      <c r="B264" s="141" t="s">
        <v>209</v>
      </c>
      <c r="C264" s="171"/>
      <c r="D264" s="171"/>
      <c r="E264" s="172"/>
      <c r="F264" s="173"/>
    </row>
    <row r="265" spans="1:7" s="42" customFormat="1">
      <c r="A265" s="35"/>
      <c r="B265" s="106"/>
      <c r="C265" s="35" t="s">
        <v>189</v>
      </c>
      <c r="D265" s="39">
        <v>1</v>
      </c>
      <c r="E265" s="45"/>
      <c r="F265" s="41">
        <f>SUM(D265*E265)</f>
        <v>0</v>
      </c>
      <c r="G265" s="37"/>
    </row>
    <row r="266" spans="1:7" s="88" customFormat="1" ht="14.25" customHeight="1">
      <c r="A266" s="86"/>
      <c r="B266" s="87"/>
      <c r="C266" s="83"/>
      <c r="D266" s="84"/>
      <c r="E266" s="85"/>
      <c r="F266" s="81"/>
    </row>
    <row r="267" spans="1:7" s="174" customFormat="1" ht="28.5">
      <c r="A267" s="27" t="s">
        <v>210</v>
      </c>
      <c r="B267" s="141" t="s">
        <v>211</v>
      </c>
      <c r="C267" s="171"/>
      <c r="D267" s="171"/>
      <c r="E267" s="172"/>
      <c r="F267" s="173"/>
    </row>
    <row r="268" spans="1:7" s="42" customFormat="1">
      <c r="A268" s="35"/>
      <c r="B268" s="106"/>
      <c r="C268" s="35" t="s">
        <v>189</v>
      </c>
      <c r="D268" s="39">
        <v>1</v>
      </c>
      <c r="E268" s="45"/>
      <c r="F268" s="41">
        <f>SUM(D268*E268)</f>
        <v>0</v>
      </c>
      <c r="G268" s="37"/>
    </row>
    <row r="269" spans="1:7" s="88" customFormat="1" ht="14.25" customHeight="1" thickBot="1">
      <c r="A269" s="86"/>
      <c r="B269" s="87"/>
      <c r="C269" s="83"/>
      <c r="D269" s="84"/>
      <c r="E269" s="85"/>
      <c r="F269" s="81"/>
    </row>
    <row r="270" spans="1:7" s="35" customFormat="1" ht="16.5" thickBot="1">
      <c r="A270" s="46"/>
      <c r="B270" s="116" t="s">
        <v>93</v>
      </c>
      <c r="C270" s="48"/>
      <c r="D270" s="49"/>
      <c r="E270" s="50"/>
      <c r="F270" s="51">
        <f>SUM(F227:F268)</f>
        <v>0</v>
      </c>
      <c r="G270" s="37"/>
    </row>
    <row r="271" spans="1:7" s="88" customFormat="1" ht="14.25" customHeight="1">
      <c r="A271" s="86"/>
      <c r="B271" s="87"/>
      <c r="C271" s="83"/>
      <c r="D271" s="84"/>
      <c r="E271" s="85"/>
      <c r="F271" s="81"/>
    </row>
    <row r="272" spans="1:7" s="88" customFormat="1" ht="14.25" customHeight="1" thickBot="1">
      <c r="A272" s="86"/>
      <c r="B272" s="87"/>
      <c r="C272" s="83"/>
      <c r="D272" s="84"/>
      <c r="E272" s="85"/>
      <c r="F272" s="81"/>
    </row>
    <row r="273" spans="1:6" s="37" customFormat="1" ht="18.75" thickBot="1">
      <c r="A273" s="56"/>
      <c r="B273" s="235" t="s">
        <v>215</v>
      </c>
      <c r="C273" s="236"/>
      <c r="D273" s="236"/>
      <c r="E273" s="236"/>
      <c r="F273" s="237"/>
    </row>
    <row r="274" spans="1:6" s="88" customFormat="1" ht="14.25" customHeight="1">
      <c r="A274" s="86"/>
      <c r="B274" s="87"/>
      <c r="C274" s="83"/>
      <c r="D274" s="84"/>
      <c r="E274" s="85"/>
      <c r="F274" s="81"/>
    </row>
    <row r="275" spans="1:6" s="37" customFormat="1" ht="15.75">
      <c r="A275" s="58" t="s">
        <v>0</v>
      </c>
      <c r="B275" s="91" t="s">
        <v>67</v>
      </c>
      <c r="C275" s="60"/>
      <c r="D275" s="61"/>
      <c r="E275" s="62"/>
      <c r="F275" s="63">
        <f>F49</f>
        <v>0</v>
      </c>
    </row>
    <row r="276" spans="1:6" s="37" customFormat="1" ht="15.75">
      <c r="A276" s="58" t="s">
        <v>16</v>
      </c>
      <c r="B276" s="59" t="s">
        <v>14</v>
      </c>
      <c r="C276" s="60"/>
      <c r="D276" s="61"/>
      <c r="E276" s="62"/>
      <c r="F276" s="63">
        <f>F63</f>
        <v>0</v>
      </c>
    </row>
    <row r="277" spans="1:6" s="37" customFormat="1" ht="15.75">
      <c r="A277" s="58" t="s">
        <v>17</v>
      </c>
      <c r="B277" s="232" t="s">
        <v>15</v>
      </c>
      <c r="C277" s="233"/>
      <c r="D277" s="233"/>
      <c r="E277" s="234"/>
      <c r="F277" s="63">
        <f>F92</f>
        <v>0</v>
      </c>
    </row>
    <row r="278" spans="1:6" s="37" customFormat="1" ht="15.75">
      <c r="A278" s="58" t="s">
        <v>19</v>
      </c>
      <c r="B278" s="59" t="s">
        <v>36</v>
      </c>
      <c r="C278" s="64"/>
      <c r="D278" s="64"/>
      <c r="E278" s="64"/>
      <c r="F278" s="63">
        <f>F130</f>
        <v>0</v>
      </c>
    </row>
    <row r="279" spans="1:6" s="37" customFormat="1" ht="15.75">
      <c r="A279" s="58" t="s">
        <v>20</v>
      </c>
      <c r="B279" s="59" t="s">
        <v>39</v>
      </c>
      <c r="C279" s="64"/>
      <c r="D279" s="64"/>
      <c r="E279" s="64"/>
      <c r="F279" s="63">
        <f>F138</f>
        <v>0</v>
      </c>
    </row>
    <row r="280" spans="1:6" s="37" customFormat="1" ht="15.75">
      <c r="A280" s="58" t="s">
        <v>32</v>
      </c>
      <c r="B280" s="232" t="s">
        <v>34</v>
      </c>
      <c r="C280" s="233"/>
      <c r="D280" s="233"/>
      <c r="E280" s="234"/>
      <c r="F280" s="63">
        <f>F149</f>
        <v>0</v>
      </c>
    </row>
    <row r="281" spans="1:6" s="37" customFormat="1" ht="15.75">
      <c r="A281" s="58" t="s">
        <v>33</v>
      </c>
      <c r="B281" s="69" t="s">
        <v>61</v>
      </c>
      <c r="C281" s="70"/>
      <c r="D281" s="70"/>
      <c r="E281" s="70"/>
      <c r="F281" s="63">
        <f>F163</f>
        <v>0</v>
      </c>
    </row>
    <row r="282" spans="1:6" s="37" customFormat="1" ht="15.75">
      <c r="A282" s="58" t="s">
        <v>38</v>
      </c>
      <c r="B282" s="69" t="s">
        <v>123</v>
      </c>
      <c r="C282" s="70"/>
      <c r="D282" s="70"/>
      <c r="E282" s="70"/>
      <c r="F282" s="63">
        <f>F183</f>
        <v>0</v>
      </c>
    </row>
    <row r="283" spans="1:6" s="37" customFormat="1" ht="15.75">
      <c r="A283" s="58" t="s">
        <v>64</v>
      </c>
      <c r="B283" s="91" t="s">
        <v>128</v>
      </c>
      <c r="C283" s="92"/>
      <c r="D283" s="92"/>
      <c r="E283" s="92"/>
      <c r="F283" s="63">
        <f>F191</f>
        <v>0</v>
      </c>
    </row>
    <row r="284" spans="1:6" s="37" customFormat="1" ht="15.75">
      <c r="A284" s="58" t="s">
        <v>65</v>
      </c>
      <c r="B284" s="232" t="s">
        <v>131</v>
      </c>
      <c r="C284" s="233"/>
      <c r="D284" s="233"/>
      <c r="E284" s="234"/>
      <c r="F284" s="63">
        <f>F199</f>
        <v>0</v>
      </c>
    </row>
    <row r="285" spans="1:6" s="37" customFormat="1" ht="15.75">
      <c r="A285" s="58" t="s">
        <v>66</v>
      </c>
      <c r="B285" s="91" t="s">
        <v>142</v>
      </c>
      <c r="C285" s="92"/>
      <c r="D285" s="92"/>
      <c r="E285" s="92"/>
      <c r="F285" s="63">
        <f>F210</f>
        <v>0</v>
      </c>
    </row>
    <row r="286" spans="1:6" s="37" customFormat="1" ht="15.75">
      <c r="A286" s="58" t="s">
        <v>130</v>
      </c>
      <c r="B286" s="156" t="s">
        <v>137</v>
      </c>
      <c r="C286" s="157"/>
      <c r="D286" s="157"/>
      <c r="E286" s="157"/>
      <c r="F286" s="63">
        <f>F221</f>
        <v>0</v>
      </c>
    </row>
    <row r="287" spans="1:6" s="37" customFormat="1" ht="15.75">
      <c r="A287" s="58" t="s">
        <v>136</v>
      </c>
      <c r="B287" s="156" t="s">
        <v>90</v>
      </c>
      <c r="C287" s="157"/>
      <c r="D287" s="157"/>
      <c r="E287" s="157"/>
      <c r="F287" s="63">
        <f>F270</f>
        <v>0</v>
      </c>
    </row>
    <row r="288" spans="1:6" s="37" customFormat="1" ht="15.75">
      <c r="A288" s="58"/>
      <c r="B288" s="72"/>
      <c r="C288" s="72"/>
      <c r="D288" s="72"/>
      <c r="E288" s="72"/>
      <c r="F288" s="57"/>
    </row>
    <row r="289" spans="1:7" s="42" customFormat="1">
      <c r="A289" s="56"/>
      <c r="B289" s="36"/>
      <c r="C289" s="35"/>
      <c r="D289" s="39"/>
      <c r="E289" s="40"/>
      <c r="F289" s="41"/>
      <c r="G289" s="37"/>
    </row>
    <row r="290" spans="1:7" s="37" customFormat="1" ht="15.75">
      <c r="A290" s="56"/>
      <c r="B290" s="231" t="s">
        <v>8</v>
      </c>
      <c r="C290" s="231"/>
      <c r="D290" s="231"/>
      <c r="E290" s="231"/>
      <c r="F290" s="65">
        <f>SUM(F275:F287)</f>
        <v>0</v>
      </c>
    </row>
    <row r="291" spans="1:7" s="37" customFormat="1" ht="15.75">
      <c r="A291" s="56"/>
      <c r="B291" s="231" t="s">
        <v>9</v>
      </c>
      <c r="C291" s="231"/>
      <c r="D291" s="231"/>
      <c r="E291" s="231"/>
      <c r="F291" s="65">
        <f>25*F290/100</f>
        <v>0</v>
      </c>
    </row>
    <row r="292" spans="1:7" s="37" customFormat="1" ht="15.75">
      <c r="A292" s="56"/>
      <c r="B292" s="231" t="s">
        <v>248</v>
      </c>
      <c r="C292" s="231"/>
      <c r="D292" s="231"/>
      <c r="E292" s="231"/>
      <c r="F292" s="65">
        <f>SUM(F290:F291)</f>
        <v>0</v>
      </c>
    </row>
    <row r="293" spans="1:7" s="37" customFormat="1" ht="15.75">
      <c r="A293" s="56"/>
      <c r="B293" s="72"/>
      <c r="C293" s="72"/>
      <c r="D293" s="72"/>
      <c r="E293" s="72"/>
      <c r="F293" s="73"/>
    </row>
    <row r="294" spans="1:7" s="37" customFormat="1" ht="15.75">
      <c r="A294" s="56"/>
      <c r="B294" s="72"/>
      <c r="C294" s="72"/>
      <c r="D294" s="72"/>
      <c r="E294" s="72"/>
      <c r="F294" s="73"/>
    </row>
    <row r="295" spans="1:7" s="37" customFormat="1" ht="15.75">
      <c r="A295" s="56"/>
      <c r="B295" s="72"/>
      <c r="C295" s="72"/>
      <c r="D295" s="72"/>
      <c r="E295" s="72"/>
      <c r="F295" s="73"/>
    </row>
    <row r="296" spans="1:7" s="37" customFormat="1" ht="21">
      <c r="A296" s="56"/>
      <c r="B296" s="240" t="s">
        <v>247</v>
      </c>
      <c r="C296" s="241"/>
      <c r="D296" s="241"/>
      <c r="E296" s="242"/>
      <c r="F296" s="73"/>
    </row>
    <row r="297" spans="1:7" s="37" customFormat="1" ht="21">
      <c r="A297" s="56"/>
      <c r="B297" s="226"/>
      <c r="C297" s="226"/>
      <c r="D297" s="226"/>
      <c r="E297" s="226"/>
      <c r="F297" s="73"/>
    </row>
    <row r="298" spans="1:7" s="192" customFormat="1" ht="14.25">
      <c r="A298" s="238" t="s">
        <v>217</v>
      </c>
      <c r="B298" s="238"/>
      <c r="C298" s="193"/>
      <c r="D298" s="195"/>
      <c r="E298" s="196"/>
      <c r="F298" s="196"/>
    </row>
    <row r="299" spans="1:7" s="192" customFormat="1" ht="14.25">
      <c r="A299" s="197"/>
      <c r="B299" s="197"/>
      <c r="C299" s="193"/>
      <c r="D299" s="195"/>
      <c r="E299" s="196"/>
      <c r="F299" s="196"/>
    </row>
    <row r="300" spans="1:7" s="192" customFormat="1" ht="75">
      <c r="A300" s="197"/>
      <c r="B300" s="198" t="s">
        <v>218</v>
      </c>
      <c r="C300" s="193"/>
      <c r="D300" s="195"/>
      <c r="E300" s="196"/>
      <c r="F300" s="196"/>
    </row>
    <row r="301" spans="1:7" s="192" customFormat="1" ht="90">
      <c r="A301" s="197"/>
      <c r="B301" s="198" t="s">
        <v>219</v>
      </c>
      <c r="C301" s="193"/>
      <c r="D301" s="195"/>
      <c r="E301" s="196"/>
      <c r="F301" s="196"/>
    </row>
    <row r="302" spans="1:7" s="192" customFormat="1" ht="14.25">
      <c r="A302" s="193"/>
      <c r="B302" s="194"/>
      <c r="C302" s="193"/>
      <c r="D302" s="195"/>
      <c r="E302" s="196"/>
      <c r="F302" s="196"/>
    </row>
    <row r="303" spans="1:7" s="192" customFormat="1" ht="165">
      <c r="A303" s="199" t="s">
        <v>220</v>
      </c>
      <c r="B303" s="200" t="s">
        <v>221</v>
      </c>
      <c r="C303" s="201" t="s">
        <v>1</v>
      </c>
      <c r="D303" s="201">
        <v>8</v>
      </c>
      <c r="E303" s="202">
        <v>1450</v>
      </c>
      <c r="F303" s="202">
        <f t="shared" ref="F303:F306" si="0">SUM(E303*D303)</f>
        <v>11600</v>
      </c>
    </row>
    <row r="304" spans="1:7" s="192" customFormat="1" ht="180">
      <c r="A304" s="199" t="s">
        <v>222</v>
      </c>
      <c r="B304" s="200" t="s">
        <v>223</v>
      </c>
      <c r="C304" s="201" t="s">
        <v>1</v>
      </c>
      <c r="D304" s="201">
        <v>23</v>
      </c>
      <c r="E304" s="202">
        <v>1300</v>
      </c>
      <c r="F304" s="202">
        <f t="shared" si="0"/>
        <v>29900</v>
      </c>
    </row>
    <row r="305" spans="1:6" s="192" customFormat="1" ht="165">
      <c r="A305" s="199" t="s">
        <v>224</v>
      </c>
      <c r="B305" s="200" t="s">
        <v>225</v>
      </c>
      <c r="C305" s="201" t="s">
        <v>1</v>
      </c>
      <c r="D305" s="201">
        <v>3</v>
      </c>
      <c r="E305" s="202">
        <v>650</v>
      </c>
      <c r="F305" s="202">
        <f t="shared" si="0"/>
        <v>1950</v>
      </c>
    </row>
    <row r="306" spans="1:6" s="192" customFormat="1" ht="180">
      <c r="A306" s="199" t="s">
        <v>226</v>
      </c>
      <c r="B306" s="200" t="s">
        <v>227</v>
      </c>
      <c r="C306" s="201" t="s">
        <v>1</v>
      </c>
      <c r="D306" s="201">
        <v>5</v>
      </c>
      <c r="E306" s="202">
        <v>550</v>
      </c>
      <c r="F306" s="202">
        <f t="shared" si="0"/>
        <v>2750</v>
      </c>
    </row>
    <row r="307" spans="1:6" s="192" customFormat="1" ht="30">
      <c r="A307" s="203">
        <v>8</v>
      </c>
      <c r="B307" s="198" t="s">
        <v>228</v>
      </c>
      <c r="C307" s="201" t="s">
        <v>229</v>
      </c>
      <c r="D307" s="201">
        <v>1</v>
      </c>
      <c r="E307" s="202">
        <v>7000</v>
      </c>
      <c r="F307" s="202">
        <f>SUM(E307*D307)</f>
        <v>7000</v>
      </c>
    </row>
    <row r="308" spans="1:6" s="192" customFormat="1" ht="45.75" thickBot="1">
      <c r="A308" s="203">
        <v>9</v>
      </c>
      <c r="B308" s="198" t="s">
        <v>230</v>
      </c>
      <c r="C308" s="201" t="s">
        <v>229</v>
      </c>
      <c r="D308" s="201">
        <v>1</v>
      </c>
      <c r="E308" s="202">
        <v>2000</v>
      </c>
      <c r="F308" s="202">
        <f>SUM(E308*D308)</f>
        <v>2000</v>
      </c>
    </row>
    <row r="309" spans="1:6" s="206" customFormat="1" ht="15.75" thickBot="1">
      <c r="A309" s="204"/>
      <c r="B309" s="204"/>
      <c r="C309" s="205"/>
      <c r="D309" s="205"/>
      <c r="E309" s="229" t="s">
        <v>231</v>
      </c>
      <c r="F309" s="230">
        <f>SUM(F303:F308)</f>
        <v>55200</v>
      </c>
    </row>
    <row r="310" spans="1:6" s="192" customFormat="1" ht="14.25">
      <c r="A310" s="193"/>
      <c r="B310" s="194"/>
      <c r="C310" s="193"/>
      <c r="D310" s="195"/>
      <c r="E310" s="196"/>
      <c r="F310" s="196"/>
    </row>
    <row r="311" spans="1:6" s="211" customFormat="1">
      <c r="A311" s="207"/>
      <c r="B311" s="208"/>
      <c r="C311" s="207"/>
      <c r="D311" s="209"/>
      <c r="E311" s="210"/>
      <c r="F311" s="210"/>
    </row>
    <row r="312" spans="1:6" s="211" customFormat="1">
      <c r="A312" s="239" t="s">
        <v>232</v>
      </c>
      <c r="B312" s="239"/>
      <c r="C312" s="207"/>
      <c r="D312" s="209"/>
      <c r="E312" s="210"/>
      <c r="F312" s="210"/>
    </row>
    <row r="313" spans="1:6" s="211" customFormat="1">
      <c r="A313" s="212"/>
      <c r="B313" s="212"/>
      <c r="C313" s="207"/>
      <c r="D313" s="209"/>
      <c r="E313" s="210"/>
      <c r="F313" s="210"/>
    </row>
    <row r="314" spans="1:6" s="211" customFormat="1" ht="38.25">
      <c r="A314" s="203">
        <v>1</v>
      </c>
      <c r="B314" s="213" t="s">
        <v>233</v>
      </c>
      <c r="C314" s="214" t="s">
        <v>23</v>
      </c>
      <c r="D314" s="215">
        <v>120</v>
      </c>
      <c r="E314" s="216">
        <v>36</v>
      </c>
      <c r="F314" s="216">
        <f>D314*E314</f>
        <v>4320</v>
      </c>
    </row>
    <row r="315" spans="1:6" s="211" customFormat="1">
      <c r="A315" s="203"/>
      <c r="B315" s="213"/>
      <c r="C315" s="214"/>
      <c r="D315" s="215"/>
      <c r="E315" s="216"/>
      <c r="F315" s="216"/>
    </row>
    <row r="316" spans="1:6" s="211" customFormat="1" ht="63.75">
      <c r="A316" s="203">
        <v>2</v>
      </c>
      <c r="B316" s="213" t="s">
        <v>234</v>
      </c>
      <c r="C316" s="214" t="s">
        <v>23</v>
      </c>
      <c r="D316" s="217">
        <v>130</v>
      </c>
      <c r="E316" s="216">
        <v>25</v>
      </c>
      <c r="F316" s="216">
        <f>D316*E316</f>
        <v>3250</v>
      </c>
    </row>
    <row r="317" spans="1:6" s="211" customFormat="1">
      <c r="A317" s="203"/>
      <c r="B317" s="213"/>
      <c r="C317" s="214"/>
      <c r="D317" s="215"/>
      <c r="E317" s="216"/>
      <c r="F317" s="218"/>
    </row>
    <row r="318" spans="1:6" s="211" customFormat="1">
      <c r="A318" s="203">
        <v>3</v>
      </c>
      <c r="B318" s="213" t="s">
        <v>235</v>
      </c>
      <c r="C318" s="214"/>
      <c r="D318" s="215"/>
      <c r="E318" s="216"/>
      <c r="F318" s="218"/>
    </row>
    <row r="319" spans="1:6" s="211" customFormat="1">
      <c r="A319" s="219"/>
      <c r="B319" s="220" t="s">
        <v>236</v>
      </c>
      <c r="C319" s="214" t="s">
        <v>1</v>
      </c>
      <c r="D319" s="215">
        <v>10</v>
      </c>
      <c r="E319" s="216"/>
      <c r="F319" s="218"/>
    </row>
    <row r="320" spans="1:6" s="211" customFormat="1">
      <c r="A320" s="219"/>
      <c r="B320" s="220" t="s">
        <v>237</v>
      </c>
      <c r="C320" s="214" t="s">
        <v>1</v>
      </c>
      <c r="D320" s="215">
        <v>10</v>
      </c>
      <c r="E320" s="216"/>
      <c r="F320" s="218"/>
    </row>
    <row r="321" spans="1:6" s="211" customFormat="1">
      <c r="A321" s="219"/>
      <c r="B321" s="220" t="s">
        <v>238</v>
      </c>
      <c r="C321" s="214" t="s">
        <v>1</v>
      </c>
      <c r="D321" s="215">
        <v>25</v>
      </c>
      <c r="E321" s="216"/>
      <c r="F321" s="218"/>
    </row>
    <row r="322" spans="1:6" s="211" customFormat="1">
      <c r="A322" s="219"/>
      <c r="B322" s="220" t="s">
        <v>239</v>
      </c>
      <c r="C322" s="214" t="s">
        <v>1</v>
      </c>
      <c r="D322" s="215">
        <v>10</v>
      </c>
      <c r="E322" s="216"/>
      <c r="F322" s="218"/>
    </row>
    <row r="323" spans="1:6" s="211" customFormat="1">
      <c r="A323" s="219"/>
      <c r="B323" s="220" t="s">
        <v>240</v>
      </c>
      <c r="C323" s="214" t="s">
        <v>1</v>
      </c>
      <c r="D323" s="215">
        <v>30</v>
      </c>
      <c r="E323" s="216"/>
      <c r="F323" s="218"/>
    </row>
    <row r="324" spans="1:6" s="211" customFormat="1">
      <c r="A324" s="219"/>
      <c r="B324" s="220" t="s">
        <v>241</v>
      </c>
      <c r="C324" s="214" t="s">
        <v>1</v>
      </c>
      <c r="D324" s="215">
        <v>45</v>
      </c>
      <c r="E324" s="216"/>
      <c r="F324" s="218"/>
    </row>
    <row r="325" spans="1:6" s="211" customFormat="1">
      <c r="A325" s="219"/>
      <c r="B325" s="220" t="s">
        <v>242</v>
      </c>
      <c r="C325" s="214" t="s">
        <v>1</v>
      </c>
      <c r="D325" s="215">
        <v>30</v>
      </c>
      <c r="E325" s="216"/>
      <c r="F325" s="218"/>
    </row>
    <row r="326" spans="1:6" s="211" customFormat="1" ht="25.5">
      <c r="A326" s="219"/>
      <c r="B326" s="220" t="s">
        <v>243</v>
      </c>
      <c r="C326" s="214" t="s">
        <v>1</v>
      </c>
      <c r="D326" s="215">
        <v>1</v>
      </c>
      <c r="E326" s="216"/>
      <c r="F326" s="218"/>
    </row>
    <row r="327" spans="1:6" s="211" customFormat="1">
      <c r="A327" s="219"/>
      <c r="B327" s="213" t="s">
        <v>244</v>
      </c>
      <c r="C327" s="214" t="s">
        <v>1</v>
      </c>
      <c r="D327" s="215">
        <v>1</v>
      </c>
      <c r="E327" s="216">
        <v>6000</v>
      </c>
      <c r="F327" s="216">
        <f>D327*E327</f>
        <v>6000</v>
      </c>
    </row>
    <row r="328" spans="1:6" s="211" customFormat="1">
      <c r="A328" s="219"/>
      <c r="B328" s="213"/>
      <c r="C328" s="214"/>
      <c r="D328" s="215"/>
      <c r="E328" s="216"/>
      <c r="F328" s="218"/>
    </row>
    <row r="329" spans="1:6" s="211" customFormat="1">
      <c r="A329" s="219"/>
      <c r="B329" s="213"/>
      <c r="C329" s="221"/>
      <c r="D329" s="215"/>
      <c r="E329" s="216"/>
      <c r="F329" s="218"/>
    </row>
    <row r="330" spans="1:6" s="211" customFormat="1">
      <c r="A330" s="203">
        <v>4</v>
      </c>
      <c r="B330" s="213" t="s">
        <v>245</v>
      </c>
      <c r="C330" s="214" t="s">
        <v>1</v>
      </c>
      <c r="D330" s="215">
        <v>4</v>
      </c>
      <c r="E330" s="216">
        <v>230</v>
      </c>
      <c r="F330" s="216">
        <f>D330*E330</f>
        <v>920</v>
      </c>
    </row>
    <row r="331" spans="1:6" s="211" customFormat="1">
      <c r="A331" s="203"/>
      <c r="B331" s="213"/>
      <c r="C331" s="214"/>
      <c r="D331" s="215"/>
      <c r="E331" s="216"/>
      <c r="F331" s="218"/>
    </row>
    <row r="332" spans="1:6" s="211" customFormat="1">
      <c r="A332" s="203">
        <v>5</v>
      </c>
      <c r="B332" s="213" t="s">
        <v>246</v>
      </c>
      <c r="C332" s="214" t="s">
        <v>1</v>
      </c>
      <c r="D332" s="215">
        <v>1</v>
      </c>
      <c r="E332" s="216">
        <v>2000</v>
      </c>
      <c r="F332" s="216">
        <f>D332*E332</f>
        <v>2000</v>
      </c>
    </row>
    <row r="333" spans="1:6" s="211" customFormat="1" ht="15.75" thickBot="1">
      <c r="A333" s="207"/>
      <c r="B333" s="208"/>
      <c r="C333" s="207"/>
      <c r="D333" s="209"/>
      <c r="E333" s="210"/>
      <c r="F333" s="210"/>
    </row>
    <row r="334" spans="1:6" s="211" customFormat="1" ht="15.75" thickBot="1">
      <c r="A334" s="207"/>
      <c r="B334" s="208"/>
      <c r="C334" s="207"/>
      <c r="D334" s="209"/>
      <c r="E334" s="227" t="s">
        <v>231</v>
      </c>
      <c r="F334" s="228">
        <f>SUM(F314:F332)</f>
        <v>16490</v>
      </c>
    </row>
    <row r="335" spans="1:6" s="211" customFormat="1">
      <c r="A335" s="207"/>
      <c r="B335" s="208"/>
      <c r="C335" s="207"/>
      <c r="D335" s="209"/>
      <c r="E335" s="210"/>
      <c r="F335" s="210"/>
    </row>
    <row r="336" spans="1:6" s="37" customFormat="1" ht="16.5" thickBot="1">
      <c r="A336" s="56"/>
      <c r="B336" s="72"/>
      <c r="C336" s="72"/>
      <c r="D336" s="72"/>
      <c r="E336" s="72"/>
      <c r="F336" s="73"/>
    </row>
    <row r="337" spans="1:7" s="66" customFormat="1" ht="18.75" thickBot="1">
      <c r="A337" s="56"/>
      <c r="B337" s="235" t="s">
        <v>68</v>
      </c>
      <c r="C337" s="236"/>
      <c r="D337" s="236"/>
      <c r="E337" s="236"/>
      <c r="F337" s="237"/>
    </row>
    <row r="338" spans="1:7" s="42" customFormat="1">
      <c r="A338" s="56"/>
      <c r="B338" s="90"/>
      <c r="C338" s="35"/>
      <c r="D338" s="39"/>
      <c r="E338" s="40"/>
      <c r="F338" s="41"/>
      <c r="G338" s="37"/>
    </row>
    <row r="339" spans="1:7" s="42" customFormat="1" ht="15.75">
      <c r="A339" s="56"/>
      <c r="B339" s="97" t="s">
        <v>69</v>
      </c>
      <c r="C339" s="98"/>
      <c r="D339" s="99"/>
      <c r="E339" s="100"/>
      <c r="F339" s="63">
        <f>F309</f>
        <v>55200</v>
      </c>
      <c r="G339" s="37"/>
    </row>
    <row r="340" spans="1:7" s="42" customFormat="1" ht="15.75">
      <c r="A340" s="56"/>
      <c r="B340" s="97" t="s">
        <v>212</v>
      </c>
      <c r="C340" s="98"/>
      <c r="D340" s="99"/>
      <c r="E340" s="100"/>
      <c r="F340" s="63">
        <f>F334</f>
        <v>16490</v>
      </c>
      <c r="G340" s="37"/>
    </row>
    <row r="341" spans="1:7" s="42" customFormat="1">
      <c r="A341" s="56"/>
      <c r="B341" s="90"/>
      <c r="C341" s="35"/>
      <c r="D341" s="39"/>
      <c r="E341" s="40"/>
      <c r="F341" s="41"/>
      <c r="G341" s="37"/>
    </row>
    <row r="342" spans="1:7" s="37" customFormat="1" ht="15.75">
      <c r="A342" s="56"/>
      <c r="B342" s="232" t="s">
        <v>8</v>
      </c>
      <c r="C342" s="233"/>
      <c r="D342" s="233"/>
      <c r="E342" s="234"/>
      <c r="F342" s="65">
        <f>SUM(F339:F340)</f>
        <v>71690</v>
      </c>
    </row>
    <row r="343" spans="1:7" s="37" customFormat="1" ht="15.75">
      <c r="A343" s="56"/>
      <c r="B343" s="232" t="s">
        <v>9</v>
      </c>
      <c r="C343" s="233"/>
      <c r="D343" s="233"/>
      <c r="E343" s="234"/>
      <c r="F343" s="65">
        <f>25*F342/100</f>
        <v>17922.5</v>
      </c>
    </row>
    <row r="344" spans="1:7" s="37" customFormat="1" ht="15.75">
      <c r="A344" s="56"/>
      <c r="B344" s="232" t="s">
        <v>216</v>
      </c>
      <c r="C344" s="233"/>
      <c r="D344" s="233"/>
      <c r="E344" s="234"/>
      <c r="F344" s="65">
        <f>SUM(F342:F343)</f>
        <v>89612.5</v>
      </c>
    </row>
    <row r="345" spans="1:7" s="37" customFormat="1" ht="15.75">
      <c r="A345" s="56"/>
      <c r="B345" s="72"/>
      <c r="C345" s="72"/>
      <c r="D345" s="72"/>
      <c r="E345" s="72"/>
      <c r="F345" s="73"/>
    </row>
    <row r="346" spans="1:7" s="37" customFormat="1" ht="16.5" thickBot="1">
      <c r="A346" s="56"/>
      <c r="B346" s="72"/>
      <c r="C346" s="72"/>
      <c r="D346" s="72"/>
      <c r="E346" s="72"/>
      <c r="F346" s="73"/>
    </row>
    <row r="347" spans="1:7" s="37" customFormat="1" ht="18.75" thickBot="1">
      <c r="A347" s="56"/>
      <c r="B347" s="235" t="s">
        <v>249</v>
      </c>
      <c r="C347" s="236"/>
      <c r="D347" s="236"/>
      <c r="E347" s="236"/>
      <c r="F347" s="237"/>
    </row>
    <row r="348" spans="1:7" s="42" customFormat="1">
      <c r="A348" s="56"/>
      <c r="B348" s="36"/>
      <c r="C348" s="35"/>
      <c r="D348" s="39"/>
      <c r="E348" s="40"/>
      <c r="F348" s="41"/>
      <c r="G348" s="37"/>
    </row>
    <row r="349" spans="1:7" s="37" customFormat="1" ht="15.75">
      <c r="A349" s="58" t="s">
        <v>0</v>
      </c>
      <c r="B349" s="71" t="s">
        <v>50</v>
      </c>
      <c r="C349" s="60"/>
      <c r="D349" s="61"/>
      <c r="E349" s="62"/>
      <c r="F349" s="74">
        <f>F290</f>
        <v>0</v>
      </c>
    </row>
    <row r="350" spans="1:7" s="66" customFormat="1" ht="15.75">
      <c r="A350" s="58" t="s">
        <v>16</v>
      </c>
      <c r="B350" s="153" t="s">
        <v>68</v>
      </c>
      <c r="C350" s="60"/>
      <c r="D350" s="61"/>
      <c r="E350" s="62"/>
      <c r="F350" s="74">
        <f>F342</f>
        <v>71690</v>
      </c>
    </row>
    <row r="351" spans="1:7" s="42" customFormat="1">
      <c r="A351" s="56"/>
      <c r="B351" s="36"/>
      <c r="C351" s="35"/>
      <c r="D351" s="39"/>
      <c r="E351" s="40"/>
      <c r="F351" s="41"/>
      <c r="G351" s="37"/>
    </row>
    <row r="352" spans="1:7" s="42" customFormat="1">
      <c r="A352" s="56"/>
      <c r="B352" s="36"/>
      <c r="C352" s="35"/>
      <c r="D352" s="39"/>
      <c r="E352" s="40"/>
      <c r="F352" s="41"/>
      <c r="G352" s="37"/>
    </row>
    <row r="353" spans="1:6" s="37" customFormat="1" ht="15.75">
      <c r="A353" s="56"/>
      <c r="B353" s="231" t="s">
        <v>8</v>
      </c>
      <c r="C353" s="231"/>
      <c r="D353" s="231"/>
      <c r="E353" s="231"/>
      <c r="F353" s="65">
        <f>SUM(F349:F350)</f>
        <v>71690</v>
      </c>
    </row>
    <row r="354" spans="1:6" s="37" customFormat="1" ht="15.75">
      <c r="A354" s="56"/>
      <c r="B354" s="231" t="s">
        <v>9</v>
      </c>
      <c r="C354" s="231"/>
      <c r="D354" s="231"/>
      <c r="E354" s="231"/>
      <c r="F354" s="65">
        <f>25*F353/100</f>
        <v>17922.5</v>
      </c>
    </row>
    <row r="355" spans="1:6" s="37" customFormat="1" ht="15.75">
      <c r="A355" s="56"/>
      <c r="B355" s="231" t="s">
        <v>10</v>
      </c>
      <c r="C355" s="231"/>
      <c r="D355" s="231"/>
      <c r="E355" s="231"/>
      <c r="F355" s="65">
        <f>SUM(F353:F354)</f>
        <v>89612.5</v>
      </c>
    </row>
    <row r="356" spans="1:6" s="37" customFormat="1" ht="15.75">
      <c r="A356" s="56"/>
      <c r="B356" s="72"/>
      <c r="C356" s="72"/>
      <c r="D356" s="72"/>
      <c r="E356" s="72"/>
      <c r="F356" s="73"/>
    </row>
    <row r="357" spans="1:6" s="191" customFormat="1">
      <c r="A357" s="46"/>
      <c r="B357" s="106"/>
      <c r="C357" s="35" t="s">
        <v>213</v>
      </c>
      <c r="D357" s="188"/>
      <c r="E357" s="189"/>
      <c r="F357" s="190"/>
    </row>
    <row r="358" spans="1:6" s="191" customFormat="1">
      <c r="A358" s="46"/>
      <c r="B358" s="106"/>
      <c r="C358" s="35" t="s">
        <v>214</v>
      </c>
      <c r="D358" s="188"/>
      <c r="E358" s="189"/>
      <c r="F358" s="190"/>
    </row>
    <row r="359" spans="1:6">
      <c r="A359" s="1"/>
      <c r="B359" s="6"/>
      <c r="C359" s="5"/>
    </row>
    <row r="360" spans="1:6">
      <c r="A360" s="1"/>
      <c r="B360" s="6"/>
    </row>
  </sheetData>
  <mergeCells count="20">
    <mergeCell ref="B4:E4"/>
    <mergeCell ref="B296:E296"/>
    <mergeCell ref="B7:E7"/>
    <mergeCell ref="B273:F273"/>
    <mergeCell ref="B355:E355"/>
    <mergeCell ref="B277:E277"/>
    <mergeCell ref="B290:E290"/>
    <mergeCell ref="B291:E291"/>
    <mergeCell ref="B292:E292"/>
    <mergeCell ref="B280:E280"/>
    <mergeCell ref="B337:F337"/>
    <mergeCell ref="B342:E342"/>
    <mergeCell ref="B343:E343"/>
    <mergeCell ref="B344:E344"/>
    <mergeCell ref="B347:F347"/>
    <mergeCell ref="B353:E353"/>
    <mergeCell ref="B354:E354"/>
    <mergeCell ref="B284:E284"/>
    <mergeCell ref="A298:B298"/>
    <mergeCell ref="A312:B312"/>
  </mergeCells>
  <pageMargins left="0.74803149606299213" right="0.19685039370078741" top="0.39370078740157483" bottom="0.39370078740157483" header="0.31496062992125984" footer="0.31496062992125984"/>
  <pageSetup paperSize="9" scale="72" orientation="portrait" r:id="rId1"/>
  <rowBreaks count="8" manualBreakCount="8">
    <brk id="35" max="5" man="1"/>
    <brk id="64" max="5" man="1"/>
    <brk id="87" max="5" man="1"/>
    <brk id="119" max="5" man="1"/>
    <brk id="155" max="5" man="1"/>
    <brk id="184" max="5" man="1"/>
    <brk id="222" max="5" man="1"/>
    <brk id="262" max="5" man="1"/>
  </rowBreaks>
  <drawing r:id="rId2"/>
  <legacyDrawing r:id="rId3"/>
  <oleObjects>
    <mc:AlternateContent xmlns:mc="http://schemas.openxmlformats.org/markup-compatibility/2006">
      <mc:Choice Requires="x14">
        <oleObject progId="Word.Document.12" shapeId="1025" r:id="rId4">
          <objectPr defaultSize="0" r:id="rId5">
            <anchor moveWithCells="1">
              <from>
                <xdr:col>1</xdr:col>
                <xdr:colOff>2105025</xdr:colOff>
                <xdr:row>0</xdr:row>
                <xdr:rowOff>114300</xdr:rowOff>
              </from>
              <to>
                <xdr:col>4</xdr:col>
                <xdr:colOff>638175</xdr:colOff>
                <xdr:row>0</xdr:row>
                <xdr:rowOff>723900</xdr:rowOff>
              </to>
            </anchor>
          </objectPr>
        </oleObject>
      </mc:Choice>
      <mc:Fallback>
        <oleObject progId="Word.Document.12"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2</vt:i4>
      </vt:variant>
    </vt:vector>
  </HeadingPairs>
  <TitlesOfParts>
    <vt:vector size="3" baseType="lpstr">
      <vt:lpstr>sveukupno PŠ Lasovac</vt:lpstr>
      <vt:lpstr>'sveukupno PŠ Lasovac'!Ispis_naslova</vt:lpstr>
      <vt:lpstr>'sveukupno PŠ Lasovac'!Podrucje_ispisa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DomagojPC</dc:creator>
  <cp:lastModifiedBy>Ana</cp:lastModifiedBy>
  <cp:lastPrinted>2018-02-01T14:56:19Z</cp:lastPrinted>
  <dcterms:created xsi:type="dcterms:W3CDTF">2015-03-27T08:07:13Z</dcterms:created>
  <dcterms:modified xsi:type="dcterms:W3CDTF">2019-09-23T10:01:47Z</dcterms:modified>
</cp:coreProperties>
</file>