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9040" windowHeight="15840"/>
  </bookViews>
  <sheets>
    <sheet name="sveukupno PŠ Lasovac" sheetId="3" r:id="rId1"/>
  </sheets>
  <definedNames>
    <definedName name="_xlnm._FilterDatabase" localSheetId="0" hidden="1">'sveukupno PŠ Lasovac'!$F$2:$F$394</definedName>
    <definedName name="_xlnm.Print_Titles" localSheetId="0">'sveukupno PŠ Lasovac'!$1:$2</definedName>
    <definedName name="_xlnm.Print_Area" localSheetId="0">'sveukupno PŠ Lasovac'!$A$1:$F$364</definedName>
  </definedNames>
  <calcPr calcId="181029"/>
  <fileRecoveryPr autoRecover="0"/>
</workbook>
</file>

<file path=xl/calcChain.xml><?xml version="1.0" encoding="utf-8"?>
<calcChain xmlns="http://schemas.openxmlformats.org/spreadsheetml/2006/main">
  <c r="F332" i="3" l="1"/>
  <c r="F330" i="3"/>
  <c r="F327" i="3"/>
  <c r="F316" i="3"/>
  <c r="F314" i="3"/>
  <c r="F308" i="3"/>
  <c r="F307" i="3"/>
  <c r="F306" i="3"/>
  <c r="F305" i="3"/>
  <c r="F304" i="3"/>
  <c r="F303" i="3"/>
  <c r="F334" i="3" l="1"/>
  <c r="F340" i="3" s="1"/>
  <c r="F309" i="3"/>
  <c r="F339" i="3" s="1"/>
  <c r="F342" i="3" l="1"/>
  <c r="F350" i="3" s="1"/>
  <c r="F268" i="3" l="1"/>
  <c r="F265" i="3"/>
  <c r="F262" i="3"/>
  <c r="F259" i="3"/>
  <c r="F256" i="3"/>
  <c r="F253" i="3"/>
  <c r="F250" i="3"/>
  <c r="F245" i="3"/>
  <c r="F240" i="3"/>
  <c r="F235" i="3"/>
  <c r="F232" i="3"/>
  <c r="F270" i="3" l="1"/>
  <c r="F287" i="3" s="1"/>
  <c r="F181" i="3"/>
  <c r="F178" i="3"/>
  <c r="F175" i="3" l="1"/>
  <c r="F47" i="3" l="1"/>
  <c r="F128" i="3"/>
  <c r="F44" i="3"/>
  <c r="F147" i="3"/>
  <c r="F125" i="3" l="1"/>
  <c r="F122" i="3"/>
  <c r="F208" i="3"/>
  <c r="F205" i="3"/>
  <c r="F210" i="3" l="1"/>
  <c r="F285" i="3" s="1"/>
  <c r="F219" i="3" l="1"/>
  <c r="F216" i="3"/>
  <c r="F197" i="3"/>
  <c r="F199" i="3" s="1"/>
  <c r="F284" i="3" s="1"/>
  <c r="F189" i="3"/>
  <c r="F191" i="3" s="1"/>
  <c r="F283" i="3" s="1"/>
  <c r="F221" i="3" l="1"/>
  <c r="F286" i="3" s="1"/>
  <c r="F172" i="3"/>
  <c r="F169" i="3"/>
  <c r="F183" i="3" l="1"/>
  <c r="F282" i="3" s="1"/>
  <c r="F41" i="3" l="1"/>
  <c r="F38" i="3" l="1"/>
  <c r="F90" i="3" l="1"/>
  <c r="F161" i="3" l="1"/>
  <c r="F155" i="3" l="1"/>
  <c r="F158" i="3"/>
  <c r="F163" i="3" l="1"/>
  <c r="F281" i="3" s="1"/>
  <c r="F87" i="3"/>
  <c r="F35" i="3" l="1"/>
  <c r="F144" i="3" l="1"/>
  <c r="F149" i="3" s="1"/>
  <c r="F280" i="3" s="1"/>
  <c r="F136" i="3"/>
  <c r="F12" i="3" l="1"/>
  <c r="F119" i="3" l="1"/>
  <c r="F116" i="3"/>
  <c r="F107" i="3" l="1"/>
  <c r="F101" i="3"/>
  <c r="F86" i="3" l="1"/>
  <c r="F32" i="3" l="1"/>
  <c r="F29" i="3"/>
  <c r="F343" i="3" l="1"/>
  <c r="F344" i="3" s="1"/>
  <c r="F61" i="3" l="1"/>
  <c r="F58" i="3" l="1"/>
  <c r="F26" i="3"/>
  <c r="F104" i="3"/>
  <c r="F80" i="3" l="1"/>
  <c r="F79" i="3"/>
  <c r="F72" i="3" l="1"/>
  <c r="F22" i="3" l="1"/>
  <c r="F21" i="3" l="1"/>
  <c r="F110" i="3"/>
  <c r="F138" i="3" l="1"/>
  <c r="F279" i="3" s="1"/>
  <c r="F83" i="3" l="1"/>
  <c r="F78" i="3" l="1"/>
  <c r="F75" i="3"/>
  <c r="F69" i="3"/>
  <c r="F92" i="3" l="1"/>
  <c r="F277" i="3" s="1"/>
  <c r="F55" i="3"/>
  <c r="F63" i="3" s="1"/>
  <c r="F276" i="3" l="1"/>
  <c r="F18" i="3"/>
  <c r="F15" i="3"/>
  <c r="F113" i="3"/>
  <c r="F98" i="3"/>
  <c r="F49" i="3" l="1"/>
  <c r="F275" i="3" s="1"/>
  <c r="F130" i="3"/>
  <c r="F278" i="3" s="1"/>
  <c r="F290" i="3" l="1"/>
  <c r="F349" i="3" s="1"/>
  <c r="F353" i="3" s="1"/>
  <c r="F354" i="3" l="1"/>
  <c r="F355" i="3" s="1"/>
  <c r="F291" i="3"/>
  <c r="F292" i="3" s="1"/>
</calcChain>
</file>

<file path=xl/sharedStrings.xml><?xml version="1.0" encoding="utf-8"?>
<sst xmlns="http://schemas.openxmlformats.org/spreadsheetml/2006/main" count="398" uniqueCount="250">
  <si>
    <t>1.</t>
  </si>
  <si>
    <t>kom</t>
  </si>
  <si>
    <t>Poz.</t>
  </si>
  <si>
    <t>Opis</t>
  </si>
  <si>
    <t>Jed.mj.</t>
  </si>
  <si>
    <t>Količina</t>
  </si>
  <si>
    <t>Jed.cijena</t>
  </si>
  <si>
    <t>Ukupno</t>
  </si>
  <si>
    <t>UKUPNO (BEZ PDV-a)</t>
  </si>
  <si>
    <t>PDV 25%</t>
  </si>
  <si>
    <t>SVEUKUPNO</t>
  </si>
  <si>
    <t>1.1.</t>
  </si>
  <si>
    <t>1.2.</t>
  </si>
  <si>
    <t>1.6.</t>
  </si>
  <si>
    <t>TESARSKI RADOVI</t>
  </si>
  <si>
    <t>IZOLATERSKI RADOVI</t>
  </si>
  <si>
    <t>2.</t>
  </si>
  <si>
    <t>3.</t>
  </si>
  <si>
    <t>2.1.</t>
  </si>
  <si>
    <t>4.</t>
  </si>
  <si>
    <t>5.</t>
  </si>
  <si>
    <t>MONTAŽA I DEMONTAŽA</t>
  </si>
  <si>
    <t>obračun prema m</t>
  </si>
  <si>
    <t>m</t>
  </si>
  <si>
    <t>obračun prema m2</t>
  </si>
  <si>
    <t>m2</t>
  </si>
  <si>
    <t>SVEUKUPNO MONTAŽE I DEMONTAŽE</t>
  </si>
  <si>
    <t>SVEUKUPNO TESARSKI RADOVI</t>
  </si>
  <si>
    <t>3.1.</t>
  </si>
  <si>
    <t>3.3.</t>
  </si>
  <si>
    <t>SVEUKUPNO IZOLATERSKI RADOVI</t>
  </si>
  <si>
    <t>3.5.</t>
  </si>
  <si>
    <t>6.</t>
  </si>
  <si>
    <t>7.</t>
  </si>
  <si>
    <t>ZIDARSKI RADOVI</t>
  </si>
  <si>
    <t>SVEUKUPNO ZIDARSKI RADOVI</t>
  </si>
  <si>
    <t>LIMARSKI RADOVI</t>
  </si>
  <si>
    <t>SVEUKUPNO LIMARSKI RADOVI</t>
  </si>
  <si>
    <t>8.</t>
  </si>
  <si>
    <t>KROVOPOKRIVAČKI RADOVI</t>
  </si>
  <si>
    <t>SVEUKUPNO KROVOPOKRIVAČKI RADOVI</t>
  </si>
  <si>
    <t>1.7.</t>
  </si>
  <si>
    <t>KV</t>
  </si>
  <si>
    <t>sati</t>
  </si>
  <si>
    <t>NKV</t>
  </si>
  <si>
    <t>4.1.</t>
  </si>
  <si>
    <t>4.2.</t>
  </si>
  <si>
    <t>4.3.</t>
  </si>
  <si>
    <t>4.4.</t>
  </si>
  <si>
    <t>4.5.</t>
  </si>
  <si>
    <t>GRAĐEVINSKE MJERE</t>
  </si>
  <si>
    <t>Demontaža i ponovna montaža te izmještanje svih ostalih instalacija (elektro, TK...) koje predstavljaju određenu smetnju prilikom postavljanja toplinske izolacije na zidove te prilikom izvođenja ostalih radova.</t>
  </si>
  <si>
    <t xml:space="preserve">obračun po m2 </t>
  </si>
  <si>
    <t>mineralna vuna debljine 20 cm (ʎ=0,040)</t>
  </si>
  <si>
    <t>polietilenska folija 0,025 cm</t>
  </si>
  <si>
    <t>paropropusna i vodonepropusna folija (160g/m2)</t>
  </si>
  <si>
    <t>m3</t>
  </si>
  <si>
    <t>obračun prema komadu</t>
  </si>
  <si>
    <t>Demontaža te nakon izvedbe izolacije vanjskih zidova ponovna montaža natpisnih ploča koje se nalaze na pročeljima. U cijenu stavke su uključeni sav rad i materijal.</t>
  </si>
  <si>
    <t>2.2.</t>
  </si>
  <si>
    <t>1.8.</t>
  </si>
  <si>
    <t>BETONSKI RADOVI</t>
  </si>
  <si>
    <t>1.3.</t>
  </si>
  <si>
    <t>3.6.</t>
  </si>
  <si>
    <t>9.</t>
  </si>
  <si>
    <t>10.</t>
  </si>
  <si>
    <t>11.</t>
  </si>
  <si>
    <t>MONTAŽE I DEMONTAŽE</t>
  </si>
  <si>
    <t>ELEKTROTEHNIČKE MJERE</t>
  </si>
  <si>
    <t>1. RASVJETA</t>
  </si>
  <si>
    <t xml:space="preserve">obračun prema kom </t>
  </si>
  <si>
    <t>SVEUKUPNO BETONSKI RADOVI</t>
  </si>
  <si>
    <t>Demontaža postojećih vertikalnih oluka zbog postavljanja toplinske izolacije vanjskih zidova. Stavka uključuje sav pribor do potpune gotovosti te potrebnu skelu.</t>
  </si>
  <si>
    <t>4.8.</t>
  </si>
  <si>
    <t>3.7.</t>
  </si>
  <si>
    <t>9.1.</t>
  </si>
  <si>
    <t>Montaža novog stalka za zastave nakon postavljanja toplinske izolacije na pročelje.</t>
  </si>
  <si>
    <t>Demontaža stalka za zastave kako bi se mogla postaviti toplinska izolacija na pročelje.</t>
  </si>
  <si>
    <t>Dobava, postava i montaža cijevne skele za izvedbu svih radova na fasadi.</t>
  </si>
  <si>
    <t>Montaža novih vertikalnih okruglih oluka nakon postavljanja toplinske izolacije vanjskih zidova. Oluke izvesti pocinčanim bojanim limom, prosječne rš 333. Stavka uključuje sav spojni pribor do potpune gotovosti te potrebnu skelu.</t>
  </si>
  <si>
    <t>Montaža novih horizontalnih polukružnih oluka nakon izvedbe potrebnih radova na krovnim plohama. Oluke izvesti pocinčanim bojanim limom, prosječne rš 333. Stavka uključuje sav spojni pribor do potpune gotovosti te potrebnu skelu.</t>
  </si>
  <si>
    <t>paušal</t>
  </si>
  <si>
    <t>kg</t>
  </si>
  <si>
    <t>3.2.</t>
  </si>
  <si>
    <t>2.3.</t>
  </si>
  <si>
    <r>
      <t xml:space="preserve">Dobava i oblaganje sokla ekstrudiranim polistirenom (XPS) (λ≤0,033) </t>
    </r>
    <r>
      <rPr>
        <b/>
        <sz val="11"/>
        <rFont val="Arial"/>
        <family val="2"/>
        <charset val="238"/>
      </rPr>
      <t>debljine 5 cm</t>
    </r>
    <r>
      <rPr>
        <sz val="11"/>
        <rFont val="Arial"/>
        <family val="2"/>
        <charset val="238"/>
      </rPr>
      <t>. Potrebno je izvesti i završnu obradu akrilnom kulir žbukom izrađenoj od višebojnog kamena. Sve izvesti prema priloženim detaljima rješavanja toplinskih mostova iz grafičkog dijela projekta te po preporukama proizvođača. Sve radove izvesti do potpune gotovosti sa završnim slojem.</t>
    </r>
  </si>
  <si>
    <t>3.4.</t>
  </si>
  <si>
    <t>4.11.</t>
  </si>
  <si>
    <t>obračun prema m3</t>
  </si>
  <si>
    <t>8.1.</t>
  </si>
  <si>
    <t>STROJARSKI RADOVI</t>
  </si>
  <si>
    <t>11.1.</t>
  </si>
  <si>
    <t>11.2.</t>
  </si>
  <si>
    <t>SVEUKUPNO STROJARSKI RADOVI</t>
  </si>
  <si>
    <t xml:space="preserve">obračun prema komadu </t>
  </si>
  <si>
    <t>OPĆI UVJETI</t>
  </si>
  <si>
    <t>Sve radove izvesti od materijala propisane kvalitete prema nacrtima, opisu, detaljima, pismenim i usmenim dogovorima. Sve štete učinjene prilikom rada na vlastitim ili tuđim radovima i materijalima imaju se ukloniti na račun počinitelja. Svi nekvalitetni radovi i materijali imaju se otkloniti i zamijeniti ispravnim bez bilo kakve obveze za odštetu od strane investitora. Ako opis koje stavke dovodi izvođača u sumnju o načinu izvedbe, treba pravovremeno prije predaje ponude tražiti objašnjenje od projektanta. Naknadni se prigovori neće uvažiti. Eventualne izmjene materijala te načina izvedbe tokom gradnje moraju se izvršiti isključivo pismenim dogovorom s projektantom i nadzornim inženjerom. Sve mjere i kote provjeriti u naravi. Izvođač radova dužan je prije početka radova kontrolirati kote i sve količine. Ukoliko se ukažu eventualne nejednakosti između troškovnikom predviđenog i stanja na gradilištu, izvođač radova dužan je pravovremeno o tome obavijstiti investitora i projektanta i zatražiti pojedina objašnjenja.</t>
  </si>
  <si>
    <r>
      <t xml:space="preserve">Dobava i ugradnja materijala za izvedbu POVEZANOG SUSTAVA ZA VANJSKU TOPLINSKU IZOLACIJU (ETICS) NA OSNOVI PLOČA KAMENE VUNE, </t>
    </r>
    <r>
      <rPr>
        <b/>
        <sz val="11"/>
        <rFont val="Arial"/>
        <family val="2"/>
        <charset val="238"/>
      </rPr>
      <t xml:space="preserve">debljine 12cm </t>
    </r>
    <r>
      <rPr>
        <sz val="11"/>
        <rFont val="Arial"/>
        <family val="2"/>
        <charset val="238"/>
      </rPr>
      <t xml:space="preserve">(λ≤0,035). Navedene ploče namijenje su za toplinsku, zvučnu i protupožarnu izolaciju i zaštitu kontaktnih fasada u sustavu s tankoslojnim (ETICS sustavi) ili debeloslojnim žbukama. Pričvršćenje na zid izvodi se kombinacijom građevinskog ljepila koje se nanosi po rubu ploče i točkasto po cijeloj ploči (minimalna pokrivenost 40%) i mehaničkih pričvršćivača (6-8 kom/m2). Primjenjuje se kod fasada s povećanim zahtjevima u pogledu vatrootpornosti, u novogradnji te kod sanacija osobito trošnih postojećih fasada. S obzirom da je predmetna zgrada javna zgrada (škola) preporučljiva je primjena upravo ovakve vrste izolacije koja ima veću protupožarnu zaštitu. Završno-zaštitna silikatna dekorativna žbuka. Tekstura i nijansa žbuke prema projektu i ton karti proizvođača te željama investitora. 
Sve radove izvesti prema preporukama proizvođača, do potpune gotovosti.
</t>
    </r>
  </si>
  <si>
    <t xml:space="preserve">Vanjske špalete izvesti sa pločama kamene vune debljine 3 cm, λ≤0,035. Punoplošna izolacija mora pokriti čelo ploče špalete. Lijepe se s građevinskim ljepilom i pričvrste sa pričvrsnicama 2 kom/m'. Prosječna širina špaleta je do 35cm. Širinu špalete je potrebno dodatno provjeriti na terenu. U cijenu stavke je uključena kompletna obrada špalete. 
</t>
  </si>
  <si>
    <t>T.D. 09-01/2018</t>
  </si>
  <si>
    <t>Čišćenje prostora tavana od školskih stvari koje su se odlagale na tavan kako bi se mogla postaviti toplinska izolacija.</t>
  </si>
  <si>
    <t>Demontaža i ponovna montaža novog plinskog ormarića nakon izvedbe toplinske izolacije na vanjskih zidovima.</t>
  </si>
  <si>
    <t>Demontaža vanjskih limenih i kamenih klupica na postojećoj stolariji prosječne širine do 20cm radi postavljanja toplinske izolacije na vanjske zidove i postavljanja novih kamenih klupica. Stavka obuhvaća zbrinjavanje demontiranog materijala na deponiji do 10km udaljenosti.</t>
  </si>
  <si>
    <t>Nabava i postavljanje vanjskih prozorskih granitnih klupica (boje prema izboru investitora), debljine 2cm, prosječne širine do 35cm, nakon postavljanja toplinske izolacije. Klupice je potrebno obraditi uzdužno s donje strane i poprečno s gornje strane na način da se naprave utori kao okapnice. U cijenu stavke uračunati sav spojni materijal i pribor te rad.</t>
  </si>
  <si>
    <t>ekstrudirani polistiren (XPS)</t>
  </si>
  <si>
    <r>
      <t xml:space="preserve">Dobava i postavljanje ekstrudiranog polistirena XPS (λ≤0,033) </t>
    </r>
    <r>
      <rPr>
        <b/>
        <sz val="11"/>
        <rFont val="Arial"/>
        <family val="2"/>
        <charset val="238"/>
      </rPr>
      <t>debljine 14 cm</t>
    </r>
    <r>
      <rPr>
        <sz val="11"/>
        <rFont val="Arial"/>
        <family val="2"/>
        <charset val="238"/>
      </rPr>
      <t xml:space="preserve"> na pod prema tlu te sloja polietilenske folije. U cijenu stavke uključen je sav potreban spojni pribor i rad.
</t>
    </r>
  </si>
  <si>
    <r>
      <t xml:space="preserve">Dobava i postava mineralne vune </t>
    </r>
    <r>
      <rPr>
        <b/>
        <sz val="11"/>
        <rFont val="Arial"/>
        <family val="2"/>
        <charset val="238"/>
      </rPr>
      <t>debljine 20 cm</t>
    </r>
    <r>
      <rPr>
        <sz val="11"/>
        <rFont val="Arial"/>
        <family val="2"/>
        <charset val="238"/>
      </rPr>
      <t xml:space="preserve"> (ʎ≤0,040), sloja polietilenske folije (parne brane) te sloja paropropusne i vodonepropusne folije na stropove prema tavanu koji se izoliraju. U cijenu stavke uključiti sav potreban spojni i pričvrsni materijal.</t>
    </r>
  </si>
  <si>
    <t>Izrada, dobava i montaža vjetarlajsni na novo izvedenom pokrovu iz pocinčanog ravnog lima, boje kao i pokrov, prosječne razvijene širine rš 400 u kompletu sa potrebnim nosačima koji se učvršćuju na krovnu konstrukciju. Stavka uključuje sav spojni pribor do potpune gotovosti te potrebnu skelu.</t>
  </si>
  <si>
    <t>Izrada, dobava i postava mrežice za ventilaciju novo izvedenog krova prosječne rš 333. Stavka uključuje sav spojni pribor do potpune gotovosti te potrebnu skelu.</t>
  </si>
  <si>
    <t>Zatvaranje plinskih cijevi žbukanjem (debljine 12cm) na jugozapadnom pročelju uz prethodnu ugradnju kanalica ispod cijevi. Cijena obuhvaća sav rad i materijal te potrebnu skelu.</t>
  </si>
  <si>
    <t xml:space="preserve">Betoniranje podne betonske ploče d=10cm betonom C 25/30. Izvesti prema uputama nadzornog inženjera. Potrebna armatura obračunata je u posebnoj stavci. U cijenu je uključena dobava, prijevoz i ugradba. </t>
  </si>
  <si>
    <t>obračun u m3</t>
  </si>
  <si>
    <t xml:space="preserve">Dobava i izrada armiranog cementnog estriha debljine 5cm, kao podloge za postavu završnog poda. Estrih izvesti u cementnom mortu M-15, na prethodno izvedenu betonsku podlogu i položenu topl. izolaciju sa PE folijom. </t>
  </si>
  <si>
    <t xml:space="preserve">Dobava i postavljanje armature u podnu ploču standardna mreža Q 257 (Fa =2,57 cm2/m) težine 4,16 kg/m2. Ugradnju izvršiti prema uputi projektanta. U stavku uključiti sav rad, materijal i pribor potreban za spajanje armature, uključivo i odstojnike, tipske, plastične te izradu čeličnih prema zahtjevima konstrukcije.  </t>
  </si>
  <si>
    <t>obračun prema kg</t>
  </si>
  <si>
    <t>1.4.</t>
  </si>
  <si>
    <t>1.5.</t>
  </si>
  <si>
    <r>
      <t>Dobava i izrada daščane oplate kosih krovnih ploha nagiba 33-37 stupnjeva</t>
    </r>
    <r>
      <rPr>
        <sz val="9.35"/>
        <rFont val="Arial"/>
        <family val="2"/>
        <charset val="238"/>
      </rPr>
      <t>,</t>
    </r>
    <r>
      <rPr>
        <sz val="11"/>
        <rFont val="Arial"/>
        <family val="2"/>
        <charset val="238"/>
      </rPr>
      <t xml:space="preserve"> OSB pločama debljine 2,2 cm. Rogovi se po potrebi ravnaju bočnim zabijanjem jelove daske sa obje strane roga. Stavka obuhvaća i postavljanje paropropusne i vodonepropusne folije. U cijenu uključiti rad te sav potreban potrošni i spojni materijal.</t>
    </r>
  </si>
  <si>
    <t>Dobava, izrada i letvanje kosih krovnih ploha nagiba 33-37 stupnjeva, drvenim letvama 4/5 cm. Dodatno letvanje u poprečnom smjeru (kontraletve) drvenim letvama 4/5 cm. Letve je potrebno napustiti preko zabatnog zida za približno 10-15cm. U cijenu uključeni rad i materijal te sloj paropropusne i vodonepropusne folije (160g/m2).</t>
  </si>
  <si>
    <t>Dobava materijala i postava horizontalne hidroizolacije poda prizemlja sa dva sloja bitumenskih varenih traka uz prethodni hladni prednamaz, položen na betonsku ploču koja mora biti zaglađena, bez oštrih rubova i ispupčenja te očišćena od ostataka oštrih i metalnih predmeta (čavli ili sl.). Kod izvođenja radova treba se pridržavati smjernica o primjeni propisanih od strane proizvođača. Stavka obuhvaća sav potreban rad i materijal.</t>
  </si>
  <si>
    <t>1.9.</t>
  </si>
  <si>
    <t>1.10.</t>
  </si>
  <si>
    <t>Uklanjanje slojeva poda (parket, drvena obloga, ispuna šutom) na koji se betonira armirano-betonska ploča i postavlja toplinska izolacija. U stavku je uključen odvoz materijala na deponiju do 10km udaljenosti.</t>
  </si>
  <si>
    <t>ZEMLJANI RADOVI</t>
  </si>
  <si>
    <t>10.1.</t>
  </si>
  <si>
    <t xml:space="preserve">Ručni i strojni iskop zemlje u objektu, nakon uklanjanja podnih obloga i pretpostavljene drvene konstrukcije ispunjene šutom, mini bagerom. Dubina iskopa je približno 35cm. Pažljivi rad kod iskopa obzirom na nepoznate uvjete. U cijenu je uključen i odvoz zemlje na deponiju na udaljenosti do 10km. </t>
  </si>
  <si>
    <t>Dobava, nasipavanje, razastiranje, nabijanje i planiranje tamponskog sloja kamenog materijala granulacije 0-60 mm na mjestu gdje se betonira nova armirano-betonska ploča, do kote prema projektu te nabijanje na modul stišljivosti od Ms=80 MN/m2. Debljina nabijenog d=15cm.</t>
  </si>
  <si>
    <t>SVEUKUPNO ZEMLJANI RADOVI</t>
  </si>
  <si>
    <t>GIPSKARTONSKI RADOVI</t>
  </si>
  <si>
    <t>SVEUKUPNO GIPSKARTONSKI RADOVI</t>
  </si>
  <si>
    <t>12.</t>
  </si>
  <si>
    <t>SOBOSLIKARSKI RADOVI</t>
  </si>
  <si>
    <t>12.1.</t>
  </si>
  <si>
    <t>Završna obrada novo izvedenih pregradnih zidova, bojanjem poludisperzivnom bojom. U stavku je potrebno uračunati gletanje i kompletnu pripremu radne površine , dva strojna nanosa glet mase sa strojnim brušenjem te bojanje u dva sloja sa završnim popravcima, u boji i tonu po izboru investitora. Izvedba sve komplet sa materijalom i radom, te potrebnom skelom. Stavka uključuje svu zaštitu stolarije, opreme i podova.</t>
  </si>
  <si>
    <t>Dobava materijala i izrada gipskartonskih pregradnih zidova ukupne debljine d=10cm. Nosiva podkonstrukcija pregradnih zidova se učvršćuje u nosivu podnu konstrukciju. U stavku uračunati izradu otvora vrata te sav potreban materijal, spojni pribor, radove i čišćenje do potpune gotovosti. Izvedba sve komplet sa materijalom i radom, te skelom, svi spojevi fugirani, bandažirani, spremno za bojanje. Rw = 51 dB sastav zida: podkonstrukcija debljine 50mm, ugradnja termoizolacije nazivne debljine 50mm, dvostrana dvostruka obloga gipskartonskim pločama d=12,5mm. Visina zidova h=3,95m.</t>
  </si>
  <si>
    <t>SVEUKUPNO SOBOSLIKARSKI RADOVI</t>
  </si>
  <si>
    <t>13.</t>
  </si>
  <si>
    <t>STOLARSKI RADOVI</t>
  </si>
  <si>
    <t>13.1.</t>
  </si>
  <si>
    <t>Izrada, dobava i postavljanje unutarnjih drvenih vrata. Dimenzija postojećih vrata je 85/199. Debljina zida na koji se vrata montiraju je 32cm. Vrsta drveta kao i oblik dovratnika je po izboru investitora.</t>
  </si>
  <si>
    <t>Izrada, dobava i postavljanje unutarnjih drvenih vrata. Dimenzija vrata 80/200. Debljina pregradnog zida od gipskartonskih ploča na koji se vrata montiraju je 10cm. Vrsta drveta kao i oblik dovratnika je po izboru investitora.</t>
  </si>
  <si>
    <t>SVEUKUPNO STOLARSKI RADOVI</t>
  </si>
  <si>
    <t>PODOPOLAGAČKI RADOVI</t>
  </si>
  <si>
    <t>Dobava i montaža gotovog parketa 1.klase ljepljenjem na podlogu od cementnog estriha ljepilom. Vrsta i dimenzije parketa prema željama investitora. U stavku uključiti sav potreban spojni pomoćni pribor i materijal do potpune gotovosti stavke. Sve izvesti prema uputi proizvođača.</t>
  </si>
  <si>
    <t>12.2.</t>
  </si>
  <si>
    <t>13.2.</t>
  </si>
  <si>
    <t>Dobava i montaža rubnih zidnih lajsni I. klase, prema izboru investitora. Lajsne moraju biti završno fino obrađene. U stavku uključiti sav potreban spojni pomoćni pribor i materijal do potpune gotovosti stavke. Sve izvesti prema uputi proizvođača.</t>
  </si>
  <si>
    <t>obračun po m</t>
  </si>
  <si>
    <t>SVEUKUPNO PODOPOLAGAČKI RADOVI</t>
  </si>
  <si>
    <t>4.7.</t>
  </si>
  <si>
    <t>Izrada, dobava i montaža opšava dimnjaka iz pocinčanog ravnog lima boje kao i pokrov, u kompletu sa svim pričvrsnim i spojnim priborom.</t>
  </si>
  <si>
    <t xml:space="preserve"> - tip 60x60</t>
  </si>
  <si>
    <t xml:space="preserve">  - tip 500x600</t>
  </si>
  <si>
    <t>Izrada, dobava i izvedba oblačenja dimnjaka iz pocinčanog ravnog lima boje kao i pokrov. U cijenu uključen sav potreban potrošni i spojni materijal te rad. Obračun prema m.</t>
  </si>
  <si>
    <t>8.2.</t>
  </si>
  <si>
    <t>Žbukanje zidova sokla, dijela pročelja i dimnjaka debljine približno 2,5cm uz prethodno nabacivanje cementnog šprica. Nanošenje gotove sanacijske žbuke na zidove sokla, dijela pročelja i dimnjake radi izravnavanja neravnina i pripreme površine za postavljanje toplinske izolacije.</t>
  </si>
  <si>
    <t>1.11.</t>
  </si>
  <si>
    <t xml:space="preserve">Demontaža postojećih unutarnjih vrata zbog izvedbe novih slojeva poda. Proizvođač nove stolarije treba uzeti sve potrebne mjere i detalje potrebne za izradu novih vrata. </t>
  </si>
  <si>
    <t>obračun prema kom</t>
  </si>
  <si>
    <t>4.9.</t>
  </si>
  <si>
    <t>Izrada, dobava i izvedba kapa za dimnjak iz pocinčanog ravnog lima boje kao i pokrov. U cijenu uključen sav potreban potrošni i spojni materijal te rad. Obračun prema komadu.</t>
  </si>
  <si>
    <t xml:space="preserve">  - tip 50x50</t>
  </si>
  <si>
    <t>4.6.</t>
  </si>
  <si>
    <t>4.10.</t>
  </si>
  <si>
    <t>5.1.</t>
  </si>
  <si>
    <t>6.1.</t>
  </si>
  <si>
    <t>6.2.</t>
  </si>
  <si>
    <t>7.1.</t>
  </si>
  <si>
    <t>7.2.</t>
  </si>
  <si>
    <t>7.3.</t>
  </si>
  <si>
    <t xml:space="preserve">Demontaža, skidanje i zbrinjavanje krovnog pokrova od crijepa radi letvanja i daskanja krovne konstrukcije, na procječnoj visini od tla cca 9,00m. Stavka obuhvaća zbrinjavanje demontiranog materijala na deponiju do 10kn udaljenosti. Stavka uključuje i skidanje potkonstrukcije - letve. </t>
  </si>
  <si>
    <t>Demontaža i rušenje pregradnih zidova od gipskartonskih ploča kako bi se mogla izvesti sanacija i izolacija poda.</t>
  </si>
  <si>
    <t>1.12.</t>
  </si>
  <si>
    <t>Demontaža i ponovna montaža ogrijevnih tijela (radijatora) radi sanacije poda i postavljanja toplinske izolacije. Nakon što se izvede novi pod radijatore je potrebno ponovno montirati.</t>
  </si>
  <si>
    <t>Demontaža postojećih horizontalnih oluka zbog izvedbe novog krovnog pokrova i izvedbe toplinske izolacije. Stavka uključuje sav spojni pribor do potpune gotovosti te potrebnu skelu.</t>
  </si>
  <si>
    <t>Demontaža opšavnog lima prosječne razvijene širine rš 500 na jugozapadnom pročelju na spoju nadstrešnice sa pročeljem. Stavka obuhvaća zbrinjavanje demontiranog materijala na deponiju udaljenosti do 10km.</t>
  </si>
  <si>
    <t>Izrada, dobava i montaža pocinčanog opšavnog lima prosječne razvijene širine rš 400 na jugozapadnom pročelju na spoju nadstrešnice sa pročeljem nakon izvedbe sve potrebne izolacije u kompletu sa svim pričvrsnim i spojnim materijalom. Boja prema izboru investitora, potrebno ju je uskladiti sa bojom ostalih limenih elemenata. Stavka uključuje i potrebnu skelu.</t>
  </si>
  <si>
    <t>Nabava materijala i pokrivanje kosih krovnih ploha glinenim engobiranim crijepom, boje prema izboru investitora. U cijenu uključiti i odzračne crijepove 1 kom/16 m2, podsljemeni crijep, zaštitna traka protiv ptica, snjegobran 5kom/m krovišta u boji crijepa i sav ostali potrošni spojni i pričvrsni materijal, a prema detaljnoj uputi proizvođača crijepa. Pokrov je potrebno zamijeniti zbog starosti i dotrajalosti postojećeg pokrova, a zbog izvedbe toplinske izolacije na tavanu i njezine zaštite.</t>
  </si>
  <si>
    <t>8.3.</t>
  </si>
  <si>
    <t>8.4.</t>
  </si>
  <si>
    <t>Privremeno uklanjanje/odmicanje betonskih elemenata oko objekta kako bi se mogla izvesti izolacija vanjskog zida te sokla objekta i postavljanje uzemljivača novog gromobrana. Nakon izvedene izolacije i postavljenog uzemljivača betonske elemente potrebno je ponovno postaviti uz rub objekta. U stavku uračunati sav potreban rad i materijal.</t>
  </si>
  <si>
    <t>Ručni i strojni iskop zemlje oko objekta za instalaciju uzemljenja u zemlji III. kategorije. Širina iskopa do 0,80 m  i max dubine prosječno 1,00 m. Pažljivi rad kod iskopa obzirom na nepoznate uvjete ispod nivoa terena i neposredno uz temelje objekta. Iskopana zemlja će se ponovno koristiti za zatrpavanje rova. Obračun se vrši u sraslom stanju. U cijenu uključiti i rad ponovnog zatvrpavanja rova.</t>
  </si>
  <si>
    <t>8.5.</t>
  </si>
  <si>
    <t xml:space="preserve">Dobava materijala, razastiranje i zbijanje nasipa od tucanika (30/60mm) oko objekta nakon zatrpavanja rova i izvedbe uzemljivača, a kao podloga za vraćanje betonskih elemenata. Debljina sloja d=10,0cm. </t>
  </si>
  <si>
    <t>Napomena:</t>
  </si>
  <si>
    <t xml:space="preserve">Materijal, oprema i proizvodi specificirani u stavkama, kao i kompletni sustavi mogu biti zamijenjeni jednakovrijednim materijalima, opremom, proizvodima i sistemima drugih proizvođača. </t>
  </si>
  <si>
    <t xml:space="preserve">U slučaju da ponuditelj nudi jednakovrijedne materijale, opremu i proizvode obavezno upisuje podatke o proizvođaču i tipu proizvoda u predviđeno mjesto troškovnika. </t>
  </si>
  <si>
    <t>Jednakovrijednost dokazuje dostavom dokumentacije, ispitivanja, proračuna i sl. za ponuđene jednakovrijedne proizvode ili opremu.</t>
  </si>
  <si>
    <t xml:space="preserve">Zatvaranje cirkulacije ogrijevne vode radijatorskog grijanja na postojećem cijevnom razvodu, te ispuštanje vode iz sustava centralnog grijanja. </t>
  </si>
  <si>
    <t>kompl</t>
  </si>
  <si>
    <t>Demontaža postojećih radijatorskih ručnih ventila i prigušnica sa svih postojećih radijatora.</t>
  </si>
  <si>
    <t>13.3.</t>
  </si>
  <si>
    <t>Dobava radijatorskih termostatskih ventila priključak grijaćeg tijela konično brtvljen. Univerzalna izvedba s posebnim kolčakom za navojnu cijev i priključak steznim kompletom, DN 15 kutni ili ravni  zajedno sa spojnim i brtvenim materijalom.</t>
  </si>
  <si>
    <t>Proizvođač:</t>
  </si>
  <si>
    <t>Tip:</t>
  </si>
  <si>
    <t>R 1/2"</t>
  </si>
  <si>
    <t>13.4.</t>
  </si>
  <si>
    <t>Dobava  radijatorske termostatske glave robusne izvedbe  izrađena prema EN 215, tekućinski osjetnik, područje namještanja 6- 28 ᴼC, zaštita od smrzavanja namjestiva na 6 ᴼC.  Namještanje željene temperature. U kompletu  sa spojnim i brtvenim materijalom.</t>
  </si>
  <si>
    <t>13.5.</t>
  </si>
  <si>
    <t>Dobava prigušnica na radijatorima,  priključak grijaćeg tijela konično brtvljen, cijevni priključak vanjskim konusnim navojem 3/4", DN 15 kutni  ili ravni zajedno sa spojnim i brtvenim materijalom.</t>
  </si>
  <si>
    <t>13.6.</t>
  </si>
  <si>
    <t>Montaža sve navedene opreme i materijala termostatskih ventila i prigušnica do gotovosti za rad.</t>
  </si>
  <si>
    <t>13.7.</t>
  </si>
  <si>
    <t>Punjenje instalacije centralnog grijanja vodom, odzračivanje sustava i balansiranje protoka ogrijevne vode kroz radijatore na prigušnicama.</t>
  </si>
  <si>
    <t>13.8.</t>
  </si>
  <si>
    <t xml:space="preserve">Tlačna proba instalacije  radijatorskog grijanja na čvrstoću i nepropusnost vodenim tlakom. </t>
  </si>
  <si>
    <t>13.9.</t>
  </si>
  <si>
    <t>Sitni potrošni materijal, kao što su to žice, plinovi i elektrode za zavarivanje, ovjesni i spojni materijal, rozete, vijci i matice, zaštitne cijevi, prirubnice, brtve i sl.</t>
  </si>
  <si>
    <t>13.10.</t>
  </si>
  <si>
    <t xml:space="preserve">Proba instalacije u radu, podešavanje i  probni rad, regulacija termostatskih ventila. </t>
  </si>
  <si>
    <t>13.11.</t>
  </si>
  <si>
    <t>Pripremno- završni radovi i sanacija gradilišta, čišćenje prostora.</t>
  </si>
  <si>
    <t>2. LPS SUSTAV</t>
  </si>
  <si>
    <t>IZRADIO:</t>
  </si>
  <si>
    <t>Hrvoje Malčić, dipl.ing.građ.</t>
  </si>
  <si>
    <t>REKAPITULACIJA UKUPNO GRAĐEVINSKE MJERE</t>
  </si>
  <si>
    <t>SVEUKUPNO ELEKTROTEHNIČKE MJERE</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</si>
  <si>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</si>
  <si>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</si>
  <si>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Ponuditelj za sve svjetiljke treba priložiti tvorničke certifikate i isprave o sukladnosti, te kataloški list s tehničkim podacima. Osnovni kriterij ispravnosti sustava rasvjete je zadovoljenje HRN 12464, za što je potrebno dostaviti dokaz na zahtjev investitora ili nadzornog inženjera.</t>
  </si>
  <si>
    <t>S1</t>
  </si>
  <si>
    <r>
      <t xml:space="preserve">Dobava, montaža i spajanje: 
</t>
    </r>
    <r>
      <rPr>
        <b/>
        <sz val="10"/>
        <rFont val="Arial"/>
        <family val="2"/>
        <charset val="238"/>
      </rPr>
      <t>svjetiljka asimetrična ovjesna (suspended)</t>
    </r>
    <r>
      <rPr>
        <sz val="11"/>
        <color theme="1"/>
        <rFont val="Calibri"/>
        <family val="2"/>
        <charset val="238"/>
        <scheme val="minor"/>
      </rPr>
      <t xml:space="preserve"> 
LED izvor svjetlosti 
metalno kućište, asimetrična optika 
duljina: cca 120 cm
snaga sistema max 32 W
efektivni svjetlosni tok min 4000 lm
temperatura boje max 4000 K
stupanj zaštite min IP20
životni vijek 50000 h
(ovješenje na dužini 50 cm, za rasvjetu ploče)</t>
    </r>
  </si>
  <si>
    <t>S2</t>
  </si>
  <si>
    <r>
      <t xml:space="preserve">Dobava, montaža i spajanje: 
</t>
    </r>
    <r>
      <rPr>
        <b/>
        <sz val="10"/>
        <rFont val="Arial"/>
        <family val="2"/>
        <charset val="238"/>
      </rPr>
      <t>svjetiljka nadgradna (surface mounted)</t>
    </r>
    <r>
      <rPr>
        <sz val="11"/>
        <color theme="1"/>
        <rFont val="Calibri"/>
        <family val="2"/>
        <charset val="238"/>
        <scheme val="minor"/>
      </rPr>
      <t xml:space="preserve"> 
LED izvor svjetlosti 
metalno kućište 
kvadratni oblik dimenzije cca 60x60 cm
snaga sistema max 41 W
efektivni svjetlosni tok min 3700 lm
temperatura boje max 4000 K
stupanj zaštite min IP20
UGR &lt; 19
životni vijek 50000 h
(ugradnja na betonski strop: učionice, zbornica)</t>
    </r>
  </si>
  <si>
    <t>S3</t>
  </si>
  <si>
    <r>
      <t xml:space="preserve">Dobava, montaža i spajanje: 
</t>
    </r>
    <r>
      <rPr>
        <b/>
        <sz val="10"/>
        <rFont val="Arial"/>
        <family val="2"/>
        <charset val="238"/>
      </rPr>
      <t>svjetiljka nadgradna (surface mounted)</t>
    </r>
    <r>
      <rPr>
        <sz val="11"/>
        <color theme="1"/>
        <rFont val="Calibri"/>
        <family val="2"/>
        <charset val="238"/>
        <scheme val="minor"/>
      </rPr>
      <t xml:space="preserve"> 
LED izvor svjetlosti 
metalno kućište 
pravokutni oblik dimenzije cca 120x15 cm
snaga sistema max 35 W
efektivni svjetlosni tok min 3700 lm
temperatura boje max 4000 K
stupanj zaštite min IP20
životni vijek 50000 h
(ugradnja na betonski strop: hodnici, ulaz)</t>
    </r>
  </si>
  <si>
    <t>S4</t>
  </si>
  <si>
    <r>
      <t xml:space="preserve">Dobava, montaža i spajanje: 
</t>
    </r>
    <r>
      <rPr>
        <b/>
        <sz val="10"/>
        <rFont val="Arial"/>
        <family val="2"/>
        <charset val="238"/>
      </rPr>
      <t>svjetiljka nadgradna (ceiling-wall)</t>
    </r>
    <r>
      <rPr>
        <sz val="11"/>
        <color theme="1"/>
        <rFont val="Calibri"/>
        <family val="2"/>
        <charset val="238"/>
        <scheme val="minor"/>
      </rPr>
      <t xml:space="preserve"> 
LED izvor svjetlosti 
kućište kompozitno ili polikarbonatno 
okrugli oblik, promjer cca 25-35 cm
snaga sistema max 13 W
efektivni svjetlosni tok min 1500 lm
temperatura boje max 4000 K
stupanj zaštite min IP43
životni vijek 30000 h
(ugradnja na zid ili strop: sanitarni čvorovi, ostave, spremišta)</t>
    </r>
  </si>
  <si>
    <t>Montažni pribor za prilagodbu postojeće instalacije (kabeli, razvodne kutije, obujmice…)</t>
  </si>
  <si>
    <t>kpl</t>
  </si>
  <si>
    <t xml:space="preserve">Demontaža postojećih rasvjetnih tijela, odvoz i zbrinjavanje u skladu sa smjernicama za postupanje s opasnim otpadom </t>
  </si>
  <si>
    <t>UKUPNO:</t>
  </si>
  <si>
    <t>II. LPS SUSTAV</t>
  </si>
  <si>
    <t>Dobava i postava Al vodiča fi 8 mm za izvedbu p/ž gromobranskih odvoda i krovne hvataljke. Montaža na pripadne nosače (potpore).</t>
  </si>
  <si>
    <t xml:space="preserve">Izvedba uzemljivača polaganjem pocinčane čelične trake FeZn 25x4 mm u zemlju u obliku prstena, u pripremljeni rov dubine 80 cm, zatrpavanje i sanancija s odvozom preostalog materijala na deponij, priprema izvoda za mjerne spojeve te uzemljenje metalnih dijelova građevine. </t>
  </si>
  <si>
    <t>Dobava i montaža pribora za montažu sustava LPS:</t>
  </si>
  <si>
    <t>stezaljka za limeni opšav Al fi 8mm</t>
  </si>
  <si>
    <t>obujmica za kišnu vertikalu</t>
  </si>
  <si>
    <t>križna spojnica</t>
  </si>
  <si>
    <t>križna spojnica za Al fi 8mm</t>
  </si>
  <si>
    <t>izrada spoja vijcima</t>
  </si>
  <si>
    <t>krovni nosač hvataljke</t>
  </si>
  <si>
    <t>izrada spoja zavarivanjem</t>
  </si>
  <si>
    <t>povezivanje strojarske opreme, izjednačenje potencijala metalnih masa</t>
  </si>
  <si>
    <t xml:space="preserve">                                                komplet</t>
  </si>
  <si>
    <t>Izrada mjernog spoja</t>
  </si>
  <si>
    <t>Ispitivanje sustava, izrada ispitnih protokola i revizijske knjige.</t>
  </si>
  <si>
    <t>ELEKTROTEHNIČKE  MJERE</t>
  </si>
  <si>
    <t>SVEUKUPNO GRAĐEVINSKE MJERE</t>
  </si>
  <si>
    <t>REKAPITULACIJA SVEUKUPNO GRAĐEVINSKE I ELEKTROTEHNIČKE MJERE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</si>
</sst>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n&quot;_-;\-* #,##0.00\ &quot;kn&quot;_-;_-* &quot;-&quot;??\ &quot;kn&quot;_-;_-@_-"/>
    <numFmt numFmtId="43" formatCode="_-* #,##0.00\ _k_n_-;\-* #,##0.00\ _k_n_-;_-* &quot;-&quot;??\ _k_n_-;_-@_-"/>
    <numFmt numFmtId="164" formatCode="#,##0.00_ ;\-#,##0.00\ "/>
    <numFmt numFmtId="165" formatCode="0.0"/>
    <numFmt numFmtId="166" formatCode="0.00;[Red]0.00"/>
    <numFmt numFmtId="167" formatCode="#,##0.00&quot; kn&quot;"/>
    <numFmt numFmtId="168" formatCode="#,##0.00\ _k_n"/>
  </numFmts>
  <fonts count="32">
    <font>
      <sz val="11"/>
      <color theme="1"/>
      <name val="Calibri"/>
      <family val="2"/>
      <charset val="238"/>
      <scheme val="minor"/>
    </font>
    <font>
      <sz val="11"/>
      <color theme="1"/>
      <name val="Calibri"/>
      <family val="2"/>
      <charset val="238"/>
      <scheme val="minor"/>
    </font>
    <font>
      <sz val="10"/>
      <name val="Arial"/>
      <family val="2"/>
      <charset val="238"/>
    </font>
    <font>
      <sz val="11"/>
      <name val="Calibri"/>
      <family val="2"/>
      <charset val="238"/>
      <scheme val="minor"/>
    </font>
    <font>
      <sz val="10"/>
      <name val="Times New Roman"/>
      <family val="1"/>
      <charset val="238"/>
    </font>
    <font>
      <sz val="9"/>
      <name val="Geneva"/>
      <family val="2"/>
      <charset val="238"/>
    </font>
    <font>
      <b/>
      <sz val="11"/>
      <name val="Calibri"/>
      <family val="2"/>
      <charset val="238"/>
      <scheme val="minor"/>
    </font>
    <font>
      <sz val="11"/>
      <name val="Arial"/>
      <family val="2"/>
      <charset val="238"/>
    </font>
    <font>
      <sz val="11"/>
      <color indexed="8"/>
      <name val="Calibri"/>
      <family val="2"/>
      <charset val="238"/>
    </font>
    <font>
      <b/>
      <sz val="12"/>
      <name val="Arial"/>
      <family val="2"/>
      <charset val="238"/>
    </font>
    <font>
      <b/>
      <sz val="11"/>
      <name val="Arial"/>
      <family val="2"/>
      <charset val="238"/>
    </font>
    <font>
      <sz val="10"/>
      <color rgb="FFFF0000"/>
      <name val="Arial"/>
      <family val="2"/>
      <charset val="238"/>
    </font>
    <font>
      <sz val="9"/>
      <name val="Arial"/>
      <family val="2"/>
      <charset val="238"/>
    </font>
    <font>
      <sz val="11"/>
      <color theme="1"/>
      <name val="Arial"/>
      <family val="2"/>
      <charset val="238"/>
    </font>
    <font>
      <b/>
      <sz val="11"/>
      <color theme="1"/>
      <name val="Arial"/>
      <family val="2"/>
      <charset val="238"/>
    </font>
    <font>
      <b/>
      <sz val="14"/>
      <name val="Arial"/>
      <family val="2"/>
      <charset val="238"/>
    </font>
    <font>
      <sz val="11"/>
      <color rgb="FFFF0000"/>
      <name val="Calibri"/>
      <family val="2"/>
      <charset val="238"/>
      <scheme val="minor"/>
    </font>
    <font>
      <sz val="11"/>
      <color rgb="FFFF0000"/>
      <name val="Arial"/>
      <family val="2"/>
      <charset val="238"/>
    </font>
    <font>
      <b/>
      <sz val="11"/>
      <color rgb="FFFF0000"/>
      <name val="Arial"/>
      <family val="2"/>
      <charset val="238"/>
    </font>
    <font>
      <sz val="12"/>
      <name val="CRO_Swiss_Light-Normal"/>
      <charset val="238"/>
    </font>
    <font>
      <b/>
      <sz val="10"/>
      <name val="Arial"/>
      <family val="2"/>
      <charset val="238"/>
    </font>
    <font>
      <sz val="9.35"/>
      <name val="Arial"/>
      <family val="2"/>
      <charset val="238"/>
    </font>
    <font>
      <sz val="11"/>
      <name val="Arial CE"/>
      <family val="2"/>
      <charset val="238"/>
    </font>
    <font>
      <sz val="11"/>
      <name val="Futura Md L2"/>
      <family val="2"/>
      <charset val="238"/>
    </font>
    <font>
      <sz val="9"/>
      <color rgb="FFFF0000"/>
      <name val="Arial"/>
      <family val="2"/>
      <charset val="238"/>
    </font>
    <font>
      <sz val="11"/>
      <name val="Arial"/>
      <family val="2"/>
    </font>
    <font>
      <b/>
      <sz val="10"/>
      <name val="Arial"/>
      <family val="2"/>
      <charset val="1"/>
    </font>
    <font>
      <sz val="11"/>
      <color indexed="10"/>
      <name val="Arial"/>
      <family val="2"/>
      <charset val="1"/>
    </font>
    <font>
      <b/>
      <sz val="10"/>
      <color indexed="8"/>
      <name val="Arial"/>
      <family val="2"/>
      <charset val="238"/>
    </font>
    <font>
      <b/>
      <sz val="11"/>
      <color indexed="10"/>
      <name val="Arial"/>
      <family val="2"/>
      <charset val="238"/>
    </font>
    <font>
      <sz val="10"/>
      <name val="Arial"/>
      <family val="2"/>
      <charset val="1"/>
    </font>
    <font>
      <b/>
      <sz val="16"/>
      <name val="Calibri"/>
      <family val="2"/>
      <charset val="238"/>
      <scheme val="minor"/>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16">
    <xf numFmtId="0" fontId="0" fillId="0" borderId="0"/>
    <xf numFmtId="43" fontId="1" fillId="0" borderId="0" applyFont="0" applyFill="0" applyBorder="0" applyAlignment="0" applyProtection="0"/>
    <xf numFmtId="0" fontId="4" fillId="0" borderId="0"/>
    <xf numFmtId="4" fontId="5" fillId="0" borderId="0"/>
    <xf numFmtId="0" fontId="2"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9" fillId="0" borderId="0"/>
    <xf numFmtId="0" fontId="2" fillId="0" borderId="0"/>
    <xf numFmtId="0" fontId="19" fillId="0" borderId="0"/>
    <xf numFmtId="0" fontId="2" fillId="0" borderId="0"/>
    <xf numFmtId="0" fontId="2" fillId="0" borderId="0"/>
    <xf numFmtId="0" fontId="19" fillId="0" borderId="0"/>
    <xf numFmtId="0" fontId="2" fillId="0" borderId="0"/>
  </cellStyleXfs>
  <cellXfs count="246">
    <xf numFmtId="0" fontId="0" fillId="0" borderId="0" xfId="0"/>
    <xf numFmtId="49"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4" fontId="6" fillId="0" borderId="0" xfId="1"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xf numFmtId="49" fontId="3" fillId="0" borderId="0" xfId="0" applyNumberFormat="1" applyFont="1" applyFill="1"/>
    <xf numFmtId="0" fontId="3" fillId="0" borderId="0" xfId="0" applyFont="1" applyFill="1" applyAlignment="1">
      <alignment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shrinkToFit="1"/>
    </xf>
    <xf numFmtId="4" fontId="6" fillId="0" borderId="1" xfId="0"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0" applyNumberFormat="1" applyFont="1" applyFill="1"/>
    <xf numFmtId="49" fontId="7" fillId="0" borderId="0" xfId="5" applyNumberFormat="1" applyFont="1" applyFill="1" applyBorder="1"/>
    <xf numFmtId="0" fontId="7" fillId="0" borderId="0" xfId="5" applyFont="1" applyFill="1" applyBorder="1" applyAlignment="1">
      <alignment wrapText="1"/>
    </xf>
    <xf numFmtId="0" fontId="7" fillId="0" borderId="0" xfId="5" applyFont="1" applyFill="1" applyBorder="1" applyAlignment="1">
      <alignment horizontal="center"/>
    </xf>
    <xf numFmtId="4" fontId="7" fillId="0" borderId="0" xfId="5" applyNumberFormat="1" applyFont="1" applyFill="1" applyBorder="1" applyAlignment="1">
      <alignment horizontal="center"/>
    </xf>
    <xf numFmtId="43" fontId="9" fillId="0" borderId="0" xfId="1" applyFont="1" applyFill="1" applyBorder="1" applyAlignment="1" applyProtection="1">
      <alignment horizontal="center" vertical="center" wrapText="1"/>
    </xf>
    <xf numFmtId="2" fontId="7" fillId="0" borderId="0" xfId="0" applyNumberFormat="1" applyFont="1" applyAlignment="1">
      <alignment horizontal="right"/>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shrinkToFit="1"/>
    </xf>
    <xf numFmtId="4" fontId="6" fillId="0" borderId="0" xfId="0" applyNumberFormat="1" applyFont="1" applyFill="1" applyBorder="1" applyAlignment="1">
      <alignment horizontal="center" vertical="center"/>
    </xf>
    <xf numFmtId="4" fontId="6" fillId="0" borderId="0" xfId="1" applyNumberFormat="1" applyFont="1" applyFill="1" applyBorder="1" applyAlignment="1">
      <alignment horizontal="center" vertical="center"/>
    </xf>
    <xf numFmtId="0" fontId="10" fillId="0" borderId="0" xfId="0" applyFont="1" applyFill="1" applyBorder="1" applyAlignment="1">
      <alignment horizontal="left" vertical="top" wrapText="1" shrinkToFit="1"/>
    </xf>
    <xf numFmtId="0" fontId="7" fillId="0" borderId="0" xfId="0" applyFont="1" applyAlignment="1">
      <alignment horizontal="right"/>
    </xf>
    <xf numFmtId="0" fontId="7" fillId="0" borderId="0" xfId="0" applyFont="1" applyAlignment="1">
      <alignment horizontal="right" vertical="top"/>
    </xf>
    <xf numFmtId="49" fontId="10" fillId="2" borderId="3" xfId="0" applyNumberFormat="1" applyFont="1" applyFill="1" applyBorder="1" applyAlignment="1">
      <alignment horizontal="left"/>
    </xf>
    <xf numFmtId="0" fontId="10" fillId="2" borderId="4" xfId="0" applyFont="1" applyFill="1" applyBorder="1" applyAlignment="1">
      <alignment horizontal="left" wrapText="1"/>
    </xf>
    <xf numFmtId="0" fontId="10" fillId="2" borderId="4" xfId="0" applyFont="1" applyFill="1" applyBorder="1" applyAlignment="1">
      <alignment horizontal="center"/>
    </xf>
    <xf numFmtId="4" fontId="10" fillId="2" borderId="4" xfId="0" applyNumberFormat="1" applyFont="1" applyFill="1" applyBorder="1" applyAlignment="1">
      <alignment horizontal="center"/>
    </xf>
    <xf numFmtId="2" fontId="10" fillId="2" borderId="4" xfId="0" applyNumberFormat="1" applyFont="1" applyFill="1" applyBorder="1" applyAlignment="1">
      <alignment horizontal="center"/>
    </xf>
    <xf numFmtId="4" fontId="10" fillId="2" borderId="5" xfId="1" applyNumberFormat="1" applyFont="1" applyFill="1" applyBorder="1" applyAlignment="1">
      <alignment horizontal="right"/>
    </xf>
    <xf numFmtId="0" fontId="7" fillId="0" borderId="0" xfId="0" applyFont="1" applyFill="1" applyAlignment="1">
      <alignment horizontal="left" vertical="top"/>
    </xf>
    <xf numFmtId="0" fontId="7" fillId="0" borderId="0" xfId="0" applyFont="1" applyFill="1" applyAlignment="1">
      <alignment horizontal="left"/>
    </xf>
    <xf numFmtId="0" fontId="7" fillId="0" borderId="0" xfId="0" applyFont="1" applyFill="1" applyAlignment="1">
      <alignment horizontal="left" wrapText="1"/>
    </xf>
    <xf numFmtId="0" fontId="0" fillId="0" borderId="0" xfId="0" applyAlignment="1">
      <alignment horizontal="left" vertical="top"/>
    </xf>
    <xf numFmtId="0" fontId="12" fillId="0" borderId="0" xfId="0" applyFont="1" applyFill="1" applyAlignment="1">
      <alignment horizontal="left"/>
    </xf>
    <xf numFmtId="4" fontId="7" fillId="0" borderId="0" xfId="0" applyNumberFormat="1" applyFont="1" applyFill="1" applyBorder="1" applyAlignment="1"/>
    <xf numFmtId="2" fontId="7" fillId="0" borderId="0" xfId="0" applyNumberFormat="1" applyFont="1" applyFill="1" applyBorder="1" applyAlignment="1"/>
    <xf numFmtId="43" fontId="10" fillId="0" borderId="0" xfId="1" applyNumberFormat="1" applyFont="1" applyFill="1" applyBorder="1" applyAlignment="1"/>
    <xf numFmtId="0" fontId="2" fillId="0" borderId="0" xfId="0" applyFont="1" applyFill="1" applyAlignment="1">
      <alignment horizontal="left"/>
    </xf>
    <xf numFmtId="0" fontId="7" fillId="0" borderId="0" xfId="0" applyFont="1" applyFill="1" applyAlignment="1">
      <alignment horizontal="left" vertical="top" wrapText="1"/>
    </xf>
    <xf numFmtId="4" fontId="7" fillId="0" borderId="0" xfId="0" applyNumberFormat="1" applyFont="1" applyFill="1" applyAlignment="1"/>
    <xf numFmtId="2" fontId="7" fillId="0" borderId="0" xfId="0" applyNumberFormat="1" applyFont="1" applyFill="1" applyBorder="1" applyAlignment="1" applyProtection="1">
      <protection locked="0"/>
    </xf>
    <xf numFmtId="49" fontId="7" fillId="0" borderId="0" xfId="0" applyNumberFormat="1" applyFont="1" applyFill="1" applyAlignment="1">
      <alignment horizontal="left"/>
    </xf>
    <xf numFmtId="0" fontId="9" fillId="2" borderId="3" xfId="0" applyFont="1" applyFill="1" applyBorder="1" applyAlignment="1">
      <alignment horizontal="left" wrapText="1"/>
    </xf>
    <xf numFmtId="0" fontId="7" fillId="2" borderId="4" xfId="0" applyFont="1" applyFill="1" applyBorder="1" applyAlignment="1">
      <alignment horizontal="left"/>
    </xf>
    <xf numFmtId="4" fontId="7" fillId="2" borderId="4" xfId="0" applyNumberFormat="1" applyFont="1" applyFill="1" applyBorder="1" applyAlignment="1"/>
    <xf numFmtId="2" fontId="7" fillId="2" borderId="4" xfId="0" applyNumberFormat="1" applyFont="1" applyFill="1" applyBorder="1" applyAlignment="1"/>
    <xf numFmtId="43" fontId="10" fillId="2" borderId="5" xfId="1" applyNumberFormat="1" applyFont="1" applyFill="1" applyBorder="1" applyAlignment="1"/>
    <xf numFmtId="2" fontId="10" fillId="0" borderId="0" xfId="0" applyNumberFormat="1" applyFont="1" applyFill="1" applyAlignment="1">
      <alignment horizontal="left" vertical="top"/>
    </xf>
    <xf numFmtId="0" fontId="7" fillId="0" borderId="0" xfId="0" applyFont="1" applyFill="1" applyBorder="1" applyAlignment="1">
      <alignment horizontal="right"/>
    </xf>
    <xf numFmtId="0" fontId="13" fillId="0" borderId="0" xfId="0" applyFont="1" applyAlignment="1">
      <alignment horizontal="left" vertical="top"/>
    </xf>
    <xf numFmtId="2" fontId="7" fillId="0" borderId="0" xfId="0" applyNumberFormat="1" applyFont="1" applyFill="1" applyAlignment="1">
      <alignment horizontal="left" vertical="top" wrapText="1"/>
    </xf>
    <xf numFmtId="49" fontId="7" fillId="0" borderId="0" xfId="0" applyNumberFormat="1" applyFont="1" applyFill="1" applyAlignment="1">
      <alignment horizontal="left" vertical="top"/>
    </xf>
    <xf numFmtId="4" fontId="10" fillId="0" borderId="0" xfId="1" applyNumberFormat="1" applyFont="1" applyFill="1" applyBorder="1" applyAlignment="1"/>
    <xf numFmtId="49" fontId="10" fillId="0" borderId="0" xfId="0" applyNumberFormat="1" applyFont="1" applyFill="1" applyAlignment="1">
      <alignment horizontal="right" vertical="top"/>
    </xf>
    <xf numFmtId="0" fontId="9" fillId="0" borderId="2" xfId="0" applyFont="1" applyFill="1" applyBorder="1" applyAlignment="1">
      <alignment horizontal="left" vertical="top"/>
    </xf>
    <xf numFmtId="0" fontId="9" fillId="0" borderId="6" xfId="0" applyFont="1" applyFill="1" applyBorder="1" applyAlignment="1">
      <alignment horizontal="right"/>
    </xf>
    <xf numFmtId="4" fontId="9" fillId="0" borderId="6" xfId="0" applyNumberFormat="1" applyFont="1" applyFill="1" applyBorder="1" applyAlignment="1"/>
    <xf numFmtId="0" fontId="9" fillId="0" borderId="7" xfId="0" applyFont="1" applyFill="1" applyBorder="1" applyAlignment="1"/>
    <xf numFmtId="4" fontId="10" fillId="0" borderId="1" xfId="1" applyNumberFormat="1" applyFont="1" applyFill="1" applyBorder="1" applyAlignment="1"/>
    <xf numFmtId="0" fontId="9" fillId="0" borderId="6" xfId="0" applyFont="1" applyFill="1" applyBorder="1" applyAlignment="1">
      <alignment horizontal="left" vertical="top"/>
    </xf>
    <xf numFmtId="164" fontId="9" fillId="0" borderId="1" xfId="1" applyNumberFormat="1" applyFont="1" applyFill="1" applyBorder="1" applyAlignment="1"/>
    <xf numFmtId="0" fontId="3" fillId="0" borderId="0" xfId="0" applyFont="1" applyAlignment="1">
      <alignment horizontal="left" vertical="top"/>
    </xf>
    <xf numFmtId="0" fontId="7" fillId="0" borderId="0" xfId="0" applyFont="1" applyAlignment="1">
      <alignment horizontal="left" vertical="top" wrapText="1"/>
    </xf>
    <xf numFmtId="2" fontId="7" fillId="0" borderId="0" xfId="0" applyNumberFormat="1" applyFont="1" applyAlignment="1"/>
    <xf numFmtId="0" fontId="9" fillId="0" borderId="2" xfId="0" applyFont="1" applyFill="1" applyBorder="1" applyAlignment="1">
      <alignment horizontal="left" vertical="top"/>
    </xf>
    <xf numFmtId="0" fontId="9" fillId="0" borderId="6" xfId="0" applyFont="1" applyFill="1" applyBorder="1" applyAlignment="1">
      <alignment horizontal="left" vertical="top"/>
    </xf>
    <xf numFmtId="0" fontId="9" fillId="0" borderId="2" xfId="0" applyFont="1" applyFill="1" applyBorder="1" applyAlignment="1">
      <alignment horizontal="left" vertical="top"/>
    </xf>
    <xf numFmtId="0" fontId="9" fillId="0" borderId="0" xfId="0" applyFont="1" applyFill="1" applyBorder="1" applyAlignment="1">
      <alignment horizontal="left" vertical="top"/>
    </xf>
    <xf numFmtId="164" fontId="9" fillId="0" borderId="0" xfId="1" applyNumberFormat="1" applyFont="1" applyFill="1" applyBorder="1" applyAlignment="1"/>
    <xf numFmtId="4" fontId="9" fillId="0" borderId="1" xfId="1" applyNumberFormat="1" applyFont="1" applyFill="1" applyBorder="1" applyAlignment="1"/>
    <xf numFmtId="0" fontId="17" fillId="0" borderId="0" xfId="0" applyFont="1" applyFill="1" applyAlignment="1">
      <alignment horizontal="left" wrapText="1"/>
    </xf>
    <xf numFmtId="0" fontId="16" fillId="0" borderId="0" xfId="0" applyFont="1" applyAlignment="1">
      <alignment horizontal="left" vertical="top"/>
    </xf>
    <xf numFmtId="4" fontId="17" fillId="0" borderId="0" xfId="0" applyNumberFormat="1" applyFont="1" applyFill="1" applyBorder="1" applyAlignment="1"/>
    <xf numFmtId="2" fontId="17" fillId="0" borderId="0" xfId="0" applyNumberFormat="1" applyFont="1" applyFill="1" applyBorder="1" applyAlignment="1"/>
    <xf numFmtId="43" fontId="18" fillId="0" borderId="0" xfId="1" applyNumberFormat="1" applyFont="1" applyFill="1" applyBorder="1" applyAlignment="1"/>
    <xf numFmtId="0" fontId="11" fillId="0" borderId="0" xfId="0" applyFont="1" applyFill="1" applyAlignment="1">
      <alignment horizontal="left"/>
    </xf>
    <xf numFmtId="43" fontId="14" fillId="0" borderId="0" xfId="1" applyFont="1" applyAlignment="1">
      <alignment wrapText="1"/>
    </xf>
    <xf numFmtId="49" fontId="17" fillId="0" borderId="0" xfId="0" applyNumberFormat="1" applyFont="1" applyFill="1" applyAlignment="1">
      <alignment horizontal="left" vertical="top"/>
    </xf>
    <xf numFmtId="0" fontId="7" fillId="0" borderId="0" xfId="6" applyFont="1" applyAlignment="1">
      <alignment horizontal="center"/>
    </xf>
    <xf numFmtId="4" fontId="7" fillId="0" borderId="0" xfId="7" applyNumberFormat="1" applyFont="1" applyAlignment="1"/>
    <xf numFmtId="2" fontId="7" fillId="0" borderId="0" xfId="7" applyNumberFormat="1" applyFont="1" applyAlignment="1">
      <alignment horizontal="right"/>
    </xf>
    <xf numFmtId="16" fontId="10" fillId="0" borderId="0" xfId="11" applyNumberFormat="1" applyFont="1" applyFill="1" applyAlignment="1">
      <alignment horizontal="right" vertical="top"/>
    </xf>
    <xf numFmtId="0" fontId="7" fillId="0" borderId="0" xfId="11" quotePrefix="1" applyFont="1" applyFill="1" applyAlignment="1">
      <alignment horizontal="justify" vertical="top" wrapText="1"/>
    </xf>
    <xf numFmtId="0" fontId="7" fillId="0" borderId="0" xfId="0" applyFont="1"/>
    <xf numFmtId="0" fontId="13" fillId="0" borderId="0" xfId="0" applyFont="1" applyFill="1" applyAlignment="1">
      <alignment wrapText="1"/>
    </xf>
    <xf numFmtId="0" fontId="7" fillId="0" borderId="0" xfId="0" applyFont="1" applyFill="1" applyAlignment="1">
      <alignment horizontal="left" wrapText="1"/>
    </xf>
    <xf numFmtId="0" fontId="9" fillId="0" borderId="2" xfId="0" applyFont="1" applyFill="1" applyBorder="1" applyAlignment="1">
      <alignment horizontal="left" vertical="top"/>
    </xf>
    <xf numFmtId="0" fontId="9" fillId="0" borderId="6" xfId="0" applyFont="1" applyFill="1" applyBorder="1" applyAlignment="1">
      <alignment horizontal="left" vertical="top"/>
    </xf>
    <xf numFmtId="0" fontId="7" fillId="0" borderId="0" xfId="11" quotePrefix="1" applyFont="1" applyFill="1" applyAlignment="1">
      <alignment horizontal="left" vertical="top" wrapText="1"/>
    </xf>
    <xf numFmtId="43" fontId="10" fillId="0" borderId="0" xfId="1" applyFont="1" applyAlignment="1">
      <alignment wrapText="1"/>
    </xf>
    <xf numFmtId="43" fontId="7" fillId="0" borderId="0" xfId="1" applyFont="1" applyAlignment="1">
      <alignment wrapText="1"/>
    </xf>
    <xf numFmtId="0" fontId="7" fillId="0" borderId="0" xfId="0" applyFont="1" applyAlignment="1">
      <alignment horizontal="justify" vertical="top" wrapText="1"/>
    </xf>
    <xf numFmtId="0" fontId="9" fillId="0" borderId="2" xfId="0" applyFont="1" applyFill="1" applyBorder="1" applyAlignment="1">
      <alignment horizontal="left" wrapText="1"/>
    </xf>
    <xf numFmtId="0" fontId="7" fillId="0" borderId="6" xfId="0" applyFont="1" applyFill="1" applyBorder="1" applyAlignment="1">
      <alignment horizontal="left"/>
    </xf>
    <xf numFmtId="4" fontId="7" fillId="0" borderId="6" xfId="0" applyNumberFormat="1" applyFont="1" applyFill="1" applyBorder="1" applyAlignment="1"/>
    <xf numFmtId="2" fontId="7" fillId="0" borderId="7" xfId="0" applyNumberFormat="1" applyFont="1" applyFill="1" applyBorder="1" applyAlignment="1"/>
    <xf numFmtId="2" fontId="7" fillId="0" borderId="0" xfId="0" applyNumberFormat="1" applyFont="1" applyFill="1" applyAlignment="1">
      <alignment horizontal="right" vertical="center"/>
    </xf>
    <xf numFmtId="0" fontId="9" fillId="2" borderId="3" xfId="0" applyFont="1" applyFill="1" applyBorder="1" applyAlignment="1">
      <alignment horizontal="left" wrapText="1"/>
    </xf>
    <xf numFmtId="0" fontId="7" fillId="0" borderId="0" xfId="0" applyFont="1" applyFill="1" applyAlignment="1">
      <alignment horizontal="left" wrapText="1"/>
    </xf>
    <xf numFmtId="0" fontId="9" fillId="2" borderId="3" xfId="0" applyFont="1" applyFill="1" applyBorder="1" applyAlignment="1">
      <alignment horizontal="left" wrapText="1"/>
    </xf>
    <xf numFmtId="0" fontId="7" fillId="0" borderId="0" xfId="0" applyFont="1" applyAlignment="1">
      <alignment horizontal="left" vertical="top"/>
    </xf>
    <xf numFmtId="0" fontId="7" fillId="0" borderId="0" xfId="0" applyFont="1" applyFill="1" applyAlignment="1">
      <alignment horizontal="left" wrapText="1"/>
    </xf>
    <xf numFmtId="0" fontId="7" fillId="0" borderId="0" xfId="0" applyFont="1" applyFill="1" applyAlignment="1">
      <alignment vertical="top" wrapText="1"/>
    </xf>
    <xf numFmtId="165" fontId="17" fillId="0" borderId="0" xfId="12" applyNumberFormat="1" applyFont="1" applyFill="1" applyAlignment="1">
      <alignment horizontal="right" vertical="top"/>
    </xf>
    <xf numFmtId="2" fontId="17" fillId="0" borderId="0" xfId="12" applyNumberFormat="1" applyFont="1" applyFill="1" applyAlignment="1">
      <alignment vertical="top"/>
    </xf>
    <xf numFmtId="0" fontId="18" fillId="0" borderId="0" xfId="10" applyFont="1"/>
    <xf numFmtId="0" fontId="17" fillId="0" borderId="0" xfId="0" applyFont="1" applyAlignment="1">
      <alignment horizontal="left" vertical="top"/>
    </xf>
    <xf numFmtId="0" fontId="7" fillId="0" borderId="0" xfId="0" applyFont="1" applyFill="1" applyAlignment="1">
      <alignment horizontal="right"/>
    </xf>
    <xf numFmtId="4"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43" fontId="10" fillId="0" borderId="0" xfId="1" applyNumberFormat="1" applyFont="1" applyFill="1" applyBorder="1" applyAlignment="1">
      <alignment horizontal="center" vertical="center"/>
    </xf>
    <xf numFmtId="0" fontId="9" fillId="2" borderId="3" xfId="0" applyFont="1" applyFill="1" applyBorder="1" applyAlignment="1">
      <alignment horizontal="left" wrapText="1"/>
    </xf>
    <xf numFmtId="49" fontId="9" fillId="0" borderId="0" xfId="0" applyNumberFormat="1" applyFont="1" applyFill="1" applyBorder="1" applyAlignment="1">
      <alignment horizontal="left" vertical="top" wrapText="1"/>
    </xf>
    <xf numFmtId="2" fontId="7" fillId="0" borderId="0" xfId="15" applyNumberFormat="1" applyFont="1" applyFill="1" applyAlignment="1">
      <alignment horizontal="right" vertical="center"/>
    </xf>
    <xf numFmtId="0" fontId="7" fillId="0" borderId="0" xfId="15" applyFont="1" applyFill="1" applyAlignment="1">
      <alignment horizontal="justify" wrapText="1"/>
    </xf>
    <xf numFmtId="4" fontId="7" fillId="0" borderId="0" xfId="15" applyNumberFormat="1" applyFont="1" applyFill="1" applyAlignment="1">
      <alignment vertical="center"/>
    </xf>
    <xf numFmtId="4" fontId="7" fillId="0" borderId="0" xfId="15" applyNumberFormat="1" applyFont="1" applyFill="1" applyAlignment="1">
      <alignment horizontal="right"/>
    </xf>
    <xf numFmtId="0" fontId="7" fillId="0" borderId="0" xfId="0" applyFont="1" applyFill="1" applyAlignment="1">
      <alignment horizontal="left" vertical="top" wrapText="1" shrinkToFit="1"/>
    </xf>
    <xf numFmtId="43" fontId="10" fillId="0" borderId="0" xfId="1" applyFont="1" applyFill="1" applyBorder="1" applyAlignment="1"/>
    <xf numFmtId="0" fontId="7" fillId="0" borderId="0" xfId="0" applyFont="1" applyAlignment="1"/>
    <xf numFmtId="43" fontId="10" fillId="0" borderId="0" xfId="1" applyFont="1" applyAlignment="1"/>
    <xf numFmtId="44" fontId="10" fillId="0" borderId="0" xfId="0" applyNumberFormat="1" applyFont="1" applyAlignment="1">
      <alignment horizontal="right"/>
    </xf>
    <xf numFmtId="49" fontId="7" fillId="0" borderId="0" xfId="0" applyNumberFormat="1" applyFont="1" applyFill="1" applyAlignment="1">
      <alignment horizontal="right" vertical="top"/>
    </xf>
    <xf numFmtId="4" fontId="2" fillId="0" borderId="0" xfId="0" applyNumberFormat="1" applyFont="1" applyFill="1" applyAlignment="1"/>
    <xf numFmtId="43" fontId="20" fillId="0" borderId="0" xfId="1" applyNumberFormat="1" applyFont="1" applyFill="1" applyAlignment="1"/>
    <xf numFmtId="2" fontId="7" fillId="0" borderId="0" xfId="0" applyNumberFormat="1" applyFont="1" applyFill="1" applyAlignment="1" applyProtection="1">
      <protection locked="0"/>
    </xf>
    <xf numFmtId="43" fontId="10" fillId="0" borderId="0" xfId="1" applyNumberFormat="1" applyFont="1" applyFill="1" applyAlignment="1"/>
    <xf numFmtId="4" fontId="2" fillId="0" borderId="0" xfId="0" applyNumberFormat="1" applyFont="1" applyFill="1" applyAlignment="1">
      <alignment horizontal="right"/>
    </xf>
    <xf numFmtId="0" fontId="3" fillId="0" borderId="0" xfId="0" applyFont="1" applyAlignment="1">
      <alignment horizontal="left" vertical="top" wrapText="1"/>
    </xf>
    <xf numFmtId="165" fontId="18" fillId="0" borderId="0" xfId="12" applyNumberFormat="1" applyFont="1" applyFill="1" applyAlignment="1">
      <alignment horizontal="right" vertical="top"/>
    </xf>
    <xf numFmtId="4" fontId="7" fillId="0" borderId="0" xfId="0" applyNumberFormat="1" applyFont="1" applyFill="1" applyAlignment="1">
      <alignment horizontal="right"/>
    </xf>
    <xf numFmtId="0" fontId="7" fillId="2" borderId="4" xfId="0" applyFont="1" applyFill="1" applyBorder="1" applyAlignment="1">
      <alignment horizontal="right"/>
    </xf>
    <xf numFmtId="0" fontId="10" fillId="2" borderId="4" xfId="0" applyFont="1" applyFill="1" applyBorder="1" applyAlignment="1">
      <alignment horizontal="right"/>
    </xf>
    <xf numFmtId="0" fontId="17" fillId="0" borderId="0" xfId="0" applyFont="1" applyFill="1" applyAlignment="1">
      <alignment horizontal="right"/>
    </xf>
    <xf numFmtId="0" fontId="7" fillId="0" borderId="0" xfId="6" applyFont="1" applyAlignment="1">
      <alignment horizontal="right"/>
    </xf>
    <xf numFmtId="0" fontId="22" fillId="0" borderId="0" xfId="0" applyFont="1" applyAlignment="1">
      <alignment horizontal="left" vertical="top" wrapText="1"/>
    </xf>
    <xf numFmtId="0" fontId="22" fillId="0" borderId="0" xfId="0" applyFont="1" applyAlignment="1">
      <alignment vertical="top" wrapText="1"/>
    </xf>
    <xf numFmtId="4" fontId="7" fillId="0" borderId="0" xfId="0" applyNumberFormat="1" applyFont="1" applyAlignment="1">
      <alignment horizontal="right"/>
    </xf>
    <xf numFmtId="4" fontId="10" fillId="0" borderId="0" xfId="0" applyNumberFormat="1" applyFont="1" applyAlignment="1">
      <alignment horizontal="center" vertical="center"/>
    </xf>
    <xf numFmtId="0" fontId="23" fillId="0" borderId="0" xfId="0" applyNumberFormat="1" applyFont="1"/>
    <xf numFmtId="0" fontId="23" fillId="0" borderId="0" xfId="0" applyFont="1" applyAlignment="1">
      <alignment horizontal="left"/>
    </xf>
    <xf numFmtId="49" fontId="23" fillId="0" borderId="0" xfId="0" applyNumberFormat="1" applyFont="1"/>
    <xf numFmtId="0" fontId="23" fillId="0" borderId="0" xfId="0" applyFont="1"/>
    <xf numFmtId="4" fontId="23" fillId="0" borderId="0" xfId="0" applyNumberFormat="1" applyFont="1" applyAlignment="1">
      <alignment horizontal="right"/>
    </xf>
    <xf numFmtId="4" fontId="23" fillId="0" borderId="0" xfId="0" applyNumberFormat="1" applyFont="1" applyProtection="1">
      <protection locked="0"/>
    </xf>
    <xf numFmtId="4" fontId="23" fillId="0" borderId="0" xfId="0" applyNumberFormat="1" applyFont="1"/>
    <xf numFmtId="0" fontId="7" fillId="0" borderId="0" xfId="0" applyFont="1" applyBorder="1" applyAlignment="1">
      <alignment wrapText="1"/>
    </xf>
    <xf numFmtId="0" fontId="7" fillId="0" borderId="0" xfId="0" applyFont="1" applyAlignment="1">
      <alignment vertical="top" wrapText="1"/>
    </xf>
    <xf numFmtId="0" fontId="9" fillId="0" borderId="2" xfId="0" applyFont="1" applyFill="1" applyBorder="1" applyAlignment="1">
      <alignment horizontal="left" vertical="top"/>
    </xf>
    <xf numFmtId="4" fontId="10" fillId="2" borderId="5" xfId="1" applyNumberFormat="1" applyFont="1" applyFill="1" applyBorder="1" applyAlignment="1">
      <alignment horizontal="center" vertical="center"/>
    </xf>
    <xf numFmtId="0" fontId="7" fillId="0" borderId="0" xfId="0" applyFont="1" applyFill="1" applyAlignment="1">
      <alignment horizontal="left" vertical="top" wrapText="1"/>
    </xf>
    <xf numFmtId="0" fontId="9" fillId="0" borderId="2" xfId="0" applyFont="1" applyFill="1" applyBorder="1" applyAlignment="1">
      <alignment horizontal="left" vertical="top"/>
    </xf>
    <xf numFmtId="0" fontId="9" fillId="0" borderId="6" xfId="0" applyFont="1" applyFill="1" applyBorder="1" applyAlignment="1">
      <alignment horizontal="left" vertical="top"/>
    </xf>
    <xf numFmtId="0" fontId="7" fillId="0" borderId="0" xfId="0" applyFont="1" applyFill="1" applyAlignment="1">
      <alignment horizontal="left" vertical="top" wrapText="1"/>
    </xf>
    <xf numFmtId="49" fontId="17" fillId="0" borderId="0" xfId="0" applyNumberFormat="1" applyFont="1" applyFill="1" applyAlignment="1">
      <alignment horizontal="left"/>
    </xf>
    <xf numFmtId="0" fontId="24" fillId="0" borderId="0" xfId="0" applyFont="1" applyFill="1" applyAlignment="1">
      <alignment horizontal="left"/>
    </xf>
    <xf numFmtId="16" fontId="7" fillId="0" borderId="0" xfId="0" applyNumberFormat="1" applyFont="1" applyAlignment="1">
      <alignment horizontal="right" vertical="top"/>
    </xf>
    <xf numFmtId="166" fontId="7" fillId="0" borderId="0" xfId="0" applyNumberFormat="1" applyFont="1" applyFill="1" applyAlignment="1" applyProtection="1">
      <alignment horizontal="right"/>
      <protection locked="0"/>
    </xf>
    <xf numFmtId="4" fontId="10" fillId="0" borderId="0" xfId="1" applyNumberFormat="1" applyFont="1" applyFill="1" applyAlignment="1">
      <alignment horizontal="center"/>
    </xf>
    <xf numFmtId="2" fontId="7" fillId="0" borderId="0" xfId="0" applyNumberFormat="1" applyFont="1" applyFill="1" applyAlignment="1">
      <alignment horizontal="right" vertical="top"/>
    </xf>
    <xf numFmtId="166" fontId="7" fillId="0" borderId="0" xfId="0" applyNumberFormat="1" applyFont="1" applyFill="1" applyBorder="1" applyAlignment="1">
      <alignment horizontal="right"/>
    </xf>
    <xf numFmtId="0" fontId="13" fillId="0" borderId="0" xfId="0" applyFont="1" applyFill="1" applyAlignment="1">
      <alignment horizontal="left" vertical="top"/>
    </xf>
    <xf numFmtId="0" fontId="7" fillId="0" borderId="0" xfId="0" applyFont="1" applyAlignment="1">
      <alignment horizontal="center" vertical="top"/>
    </xf>
    <xf numFmtId="4" fontId="7" fillId="0" borderId="0" xfId="1" applyNumberFormat="1" applyFont="1" applyAlignment="1"/>
    <xf numFmtId="0" fontId="3" fillId="0" borderId="0" xfId="0" applyFont="1" applyFill="1" applyAlignment="1">
      <alignment horizontal="left" vertical="top"/>
    </xf>
    <xf numFmtId="0" fontId="13" fillId="0" borderId="0" xfId="0" applyFont="1" applyAlignment="1">
      <alignment wrapText="1"/>
    </xf>
    <xf numFmtId="43" fontId="13" fillId="0" borderId="0" xfId="1" applyFont="1" applyFill="1" applyAlignment="1">
      <alignment horizontal="right" wrapText="1"/>
    </xf>
    <xf numFmtId="43" fontId="13" fillId="0" borderId="0" xfId="1" applyFont="1" applyAlignment="1">
      <alignment wrapText="1"/>
    </xf>
    <xf numFmtId="0" fontId="13" fillId="0" borderId="0" xfId="0" applyFont="1"/>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center" wrapText="1"/>
    </xf>
    <xf numFmtId="0" fontId="13" fillId="0" borderId="0" xfId="0" applyFont="1" applyFill="1" applyAlignment="1">
      <alignment horizontal="center" wrapText="1"/>
    </xf>
    <xf numFmtId="2" fontId="14" fillId="0" borderId="0" xfId="1" applyNumberFormat="1" applyFont="1" applyAlignment="1">
      <alignment wrapText="1"/>
    </xf>
    <xf numFmtId="0" fontId="7" fillId="0" borderId="0" xfId="0" applyFont="1" applyFill="1" applyAlignment="1" applyProtection="1">
      <alignment horizontal="left" wrapText="1"/>
    </xf>
    <xf numFmtId="43" fontId="7" fillId="0" borderId="0" xfId="1" applyFont="1" applyFill="1" applyAlignment="1">
      <alignment horizontal="right" wrapText="1"/>
    </xf>
    <xf numFmtId="0" fontId="7" fillId="0" borderId="0" xfId="0" applyFont="1" applyAlignment="1">
      <alignment horizontal="right" wrapText="1"/>
    </xf>
    <xf numFmtId="0" fontId="7" fillId="0" borderId="0" xfId="0" applyFont="1" applyAlignment="1">
      <alignment horizontal="left" wrapText="1"/>
    </xf>
    <xf numFmtId="0" fontId="25" fillId="0" borderId="0" xfId="6" applyFont="1" applyAlignment="1">
      <alignment horizontal="left" vertical="top" wrapText="1"/>
    </xf>
    <xf numFmtId="0" fontId="7" fillId="0" borderId="0" xfId="6" applyFont="1" applyAlignment="1">
      <alignment horizontal="left" vertical="top" wrapText="1"/>
    </xf>
    <xf numFmtId="0" fontId="22" fillId="0" borderId="0" xfId="0" quotePrefix="1" applyFont="1" applyAlignment="1">
      <alignment vertical="top" wrapText="1"/>
    </xf>
    <xf numFmtId="0" fontId="22" fillId="0" borderId="8" xfId="0" applyFont="1" applyBorder="1" applyAlignment="1">
      <alignment horizontal="left" vertical="top" wrapText="1"/>
    </xf>
    <xf numFmtId="4" fontId="7" fillId="0" borderId="0" xfId="0" applyNumberFormat="1" applyFont="1" applyFill="1" applyAlignment="1">
      <alignment horizontal="center"/>
    </xf>
    <xf numFmtId="0" fontId="7" fillId="0" borderId="0" xfId="0" applyFont="1" applyFill="1" applyAlignment="1">
      <alignment horizontal="center"/>
    </xf>
    <xf numFmtId="4" fontId="10" fillId="0" borderId="0" xfId="1" applyNumberFormat="1" applyFont="1" applyFill="1" applyAlignment="1">
      <alignment horizontal="right"/>
    </xf>
    <xf numFmtId="0" fontId="7" fillId="0" borderId="0" xfId="0" applyFont="1" applyFill="1"/>
    <xf numFmtId="0" fontId="27" fillId="0" borderId="0" xfId="15" applyFont="1"/>
    <xf numFmtId="0" fontId="26" fillId="0" borderId="0" xfId="15" applyFont="1" applyAlignment="1">
      <alignment horizontal="center" vertical="top" wrapText="1"/>
    </xf>
    <xf numFmtId="49" fontId="26" fillId="0" borderId="0" xfId="15" applyNumberFormat="1" applyFont="1" applyAlignment="1">
      <alignment horizontal="center" vertical="top" wrapText="1"/>
    </xf>
    <xf numFmtId="1" fontId="26" fillId="0" borderId="0" xfId="15" applyNumberFormat="1" applyFont="1" applyAlignment="1">
      <alignment horizontal="right" vertical="top" wrapText="1"/>
    </xf>
    <xf numFmtId="4" fontId="26" fillId="0" borderId="0" xfId="15" applyNumberFormat="1" applyFont="1" applyAlignment="1">
      <alignment horizontal="center" vertical="top" wrapText="1"/>
    </xf>
    <xf numFmtId="0" fontId="26" fillId="0" borderId="0" xfId="15" applyFont="1" applyAlignment="1">
      <alignment horizontal="left" vertical="top" wrapText="1"/>
    </xf>
    <xf numFmtId="0" fontId="0" fillId="0" borderId="0" xfId="10" applyFont="1" applyAlignment="1">
      <alignment horizontal="left" vertical="top" wrapText="1"/>
    </xf>
    <xf numFmtId="0" fontId="0" fillId="0" borderId="0" xfId="10" applyFont="1" applyAlignment="1">
      <alignment horizontal="left" vertical="top"/>
    </xf>
    <xf numFmtId="0" fontId="0" fillId="0" borderId="0" xfId="10" applyFont="1" applyAlignment="1">
      <alignment vertical="top" wrapText="1"/>
    </xf>
    <xf numFmtId="0" fontId="2" fillId="0" borderId="0" xfId="10" applyAlignment="1">
      <alignment horizontal="center" vertical="top"/>
    </xf>
    <xf numFmtId="167" fontId="2" fillId="0" borderId="0" xfId="10" applyNumberFormat="1" applyAlignment="1">
      <alignment horizontal="right" vertical="top"/>
    </xf>
    <xf numFmtId="0" fontId="2" fillId="0" borderId="0" xfId="10" applyAlignment="1">
      <alignment horizontal="left" vertical="top"/>
    </xf>
    <xf numFmtId="0" fontId="28" fillId="0" borderId="0" xfId="5" applyFont="1"/>
    <xf numFmtId="0" fontId="28" fillId="0" borderId="0" xfId="5" applyFont="1" applyAlignment="1">
      <alignment horizontal="center" vertical="top"/>
    </xf>
    <xf numFmtId="0" fontId="29" fillId="0" borderId="0" xfId="15" applyFont="1"/>
    <xf numFmtId="0" fontId="26" fillId="0" borderId="0" xfId="15" applyFont="1" applyAlignment="1">
      <alignment horizontal="center" vertical="top"/>
    </xf>
    <xf numFmtId="49" fontId="26" fillId="0" borderId="0" xfId="15" applyNumberFormat="1" applyFont="1" applyAlignment="1">
      <alignment vertical="top" wrapText="1"/>
    </xf>
    <xf numFmtId="2" fontId="26" fillId="0" borderId="0" xfId="15" applyNumberFormat="1" applyFont="1" applyAlignment="1">
      <alignment horizontal="right" vertical="top"/>
    </xf>
    <xf numFmtId="4" fontId="26" fillId="0" borderId="0" xfId="15" applyNumberFormat="1" applyFont="1" applyAlignment="1">
      <alignment horizontal="right" vertical="top"/>
    </xf>
    <xf numFmtId="0" fontId="10" fillId="0" borderId="0" xfId="15" applyFont="1"/>
    <xf numFmtId="0" fontId="26" fillId="0" borderId="0" xfId="15" applyFont="1" applyAlignment="1">
      <alignment horizontal="left" vertical="top"/>
    </xf>
    <xf numFmtId="0" fontId="2" fillId="0" borderId="0" xfId="15" applyAlignment="1">
      <alignment horizontal="left" vertical="top" wrapText="1"/>
    </xf>
    <xf numFmtId="0" fontId="2" fillId="0" borderId="0" xfId="15" applyAlignment="1">
      <alignment horizontal="center" vertical="top" wrapText="1"/>
    </xf>
    <xf numFmtId="2" fontId="30" fillId="0" borderId="0" xfId="15" applyNumberFormat="1" applyFont="1" applyAlignment="1">
      <alignment horizontal="right" vertical="top"/>
    </xf>
    <xf numFmtId="168" fontId="2" fillId="0" borderId="0" xfId="15" applyNumberFormat="1" applyAlignment="1">
      <alignment horizontal="right" vertical="top" wrapText="1"/>
    </xf>
    <xf numFmtId="2" fontId="2" fillId="0" borderId="0" xfId="15" applyNumberFormat="1" applyAlignment="1">
      <alignment horizontal="center" vertical="top" wrapText="1"/>
    </xf>
    <xf numFmtId="168" fontId="20" fillId="0" borderId="0" xfId="15" applyNumberFormat="1" applyFont="1" applyAlignment="1">
      <alignment horizontal="right" vertical="top" wrapText="1"/>
    </xf>
    <xf numFmtId="0" fontId="30" fillId="0" borderId="0" xfId="15" applyFont="1" applyAlignment="1" applyProtection="1">
      <alignment horizontal="center" vertical="top"/>
      <protection locked="0"/>
    </xf>
    <xf numFmtId="0" fontId="2" fillId="0" borderId="0" xfId="15" applyAlignment="1">
      <alignment horizontal="left" vertical="top" wrapText="1" indent="1"/>
    </xf>
    <xf numFmtId="0" fontId="20" fillId="0" borderId="0" xfId="15" applyFont="1" applyAlignment="1">
      <alignment horizontal="center" vertical="top" wrapText="1"/>
    </xf>
    <xf numFmtId="0" fontId="10" fillId="2" borderId="9" xfId="0" applyFont="1" applyFill="1" applyBorder="1" applyAlignment="1">
      <alignment horizontal="left" wrapText="1"/>
    </xf>
    <xf numFmtId="0" fontId="10" fillId="2" borderId="9" xfId="0" applyFont="1" applyFill="1" applyBorder="1" applyAlignment="1">
      <alignment horizontal="center"/>
    </xf>
    <xf numFmtId="4" fontId="10" fillId="2" borderId="9" xfId="0" applyNumberFormat="1" applyFont="1" applyFill="1" applyBorder="1" applyAlignment="1">
      <alignment horizontal="center"/>
    </xf>
    <xf numFmtId="2" fontId="10" fillId="2" borderId="9" xfId="0" applyNumberFormat="1" applyFont="1" applyFill="1" applyBorder="1" applyAlignment="1">
      <alignment horizontal="center"/>
    </xf>
    <xf numFmtId="0" fontId="31" fillId="0" borderId="0" xfId="0" applyFont="1" applyFill="1" applyBorder="1" applyAlignment="1">
      <alignment horizontal="center" vertical="center" wrapText="1" shrinkToFit="1"/>
    </xf>
    <xf numFmtId="49" fontId="26" fillId="0" borderId="3" xfId="15" applyNumberFormat="1" applyFont="1" applyBorder="1" applyAlignment="1">
      <alignment vertical="top" wrapText="1"/>
    </xf>
    <xf numFmtId="4" fontId="26" fillId="0" borderId="5" xfId="15" applyNumberFormat="1" applyFont="1" applyBorder="1" applyAlignment="1">
      <alignment horizontal="right" vertical="top"/>
    </xf>
    <xf numFmtId="0" fontId="28" fillId="0" borderId="3" xfId="5" applyFont="1" applyBorder="1" applyAlignment="1">
      <alignment vertical="top"/>
    </xf>
    <xf numFmtId="167" fontId="20" fillId="0" borderId="5" xfId="10" applyNumberFormat="1" applyFont="1" applyBorder="1" applyAlignment="1">
      <alignment horizontal="right" vertical="top"/>
    </xf>
    <xf numFmtId="4" fontId="7" fillId="0" borderId="0" xfId="0" applyNumberFormat="1" applyFont="1"/>
    <xf numFmtId="2" fontId="7" fillId="0" borderId="0" xfId="0" applyNumberFormat="1" applyFont="1"/>
    <xf numFmtId="0" fontId="31" fillId="0" borderId="2" xfId="0" applyFont="1" applyFill="1" applyBorder="1" applyAlignment="1">
      <alignment horizontal="center" vertical="center" wrapText="1" shrinkToFit="1"/>
    </xf>
    <xf numFmtId="0" fontId="31" fillId="0" borderId="6" xfId="0" applyFont="1" applyFill="1" applyBorder="1" applyAlignment="1">
      <alignment horizontal="center" vertical="center" wrapText="1" shrinkToFit="1"/>
    </xf>
    <xf numFmtId="0" fontId="31" fillId="0" borderId="7" xfId="0" applyFont="1" applyFill="1" applyBorder="1" applyAlignment="1">
      <alignment horizontal="center" vertical="center" wrapText="1" shrinkToFit="1"/>
    </xf>
    <xf numFmtId="0" fontId="7" fillId="0" borderId="0" xfId="0" applyFont="1" applyFill="1" applyAlignment="1">
      <alignment horizontal="left" vertical="top" wrapText="1"/>
    </xf>
    <xf numFmtId="0" fontId="0" fillId="0" borderId="0" xfId="0" applyAlignment="1"/>
    <xf numFmtId="0" fontId="15" fillId="2" borderId="3" xfId="0" applyFont="1" applyFill="1" applyBorder="1" applyAlignment="1">
      <alignment horizontal="left" vertical="top"/>
    </xf>
    <xf numFmtId="0" fontId="15" fillId="2" borderId="4" xfId="0" applyFont="1" applyFill="1" applyBorder="1" applyAlignment="1">
      <alignment horizontal="left" vertical="top"/>
    </xf>
    <xf numFmtId="0" fontId="15" fillId="2" borderId="5" xfId="0" applyFont="1" applyFill="1" applyBorder="1" applyAlignment="1">
      <alignment horizontal="left" vertical="top"/>
    </xf>
    <xf numFmtId="0" fontId="9" fillId="0" borderId="1" xfId="0" applyFont="1" applyFill="1" applyBorder="1" applyAlignment="1">
      <alignment horizontal="left" vertical="top"/>
    </xf>
    <xf numFmtId="0" fontId="9" fillId="0" borderId="2" xfId="0" applyFont="1" applyFill="1" applyBorder="1" applyAlignment="1">
      <alignment horizontal="left" vertical="top"/>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26" fillId="0" borderId="0" xfId="15" applyFont="1" applyAlignment="1">
      <alignment horizontal="left" vertical="top" wrapText="1"/>
    </xf>
    <xf numFmtId="0" fontId="26" fillId="0" borderId="0" xfId="15" applyFont="1" applyAlignment="1">
      <alignment horizontal="left" vertical="top"/>
    </xf>
  </cellXfs>
  <cellStyles count="16">
    <cellStyle name="Comma_Troškovnik - drenaža - Boris Hrvoj" xfId="7"/>
    <cellStyle name="Currency_Troškovnik - drenaža - Boris Hrvoj" xfId="8"/>
    <cellStyle name="Excel Built-in Normal" xfId="5"/>
    <cellStyle name="Normal 2" xfId="10"/>
    <cellStyle name="Normal 2 2 2" xfId="13"/>
    <cellStyle name="Normal 3" xfId="9"/>
    <cellStyle name="Normal 3 3" xfId="14"/>
    <cellStyle name="Normal_Troškovnik - drenaža - Boris Hrvoj" xfId="6"/>
    <cellStyle name="Normalno" xfId="0" builtinId="0"/>
    <cellStyle name="Normalno 2" xfId="15"/>
    <cellStyle name="Normalno 3" xfId="12"/>
    <cellStyle name="Obično_Contek Troškovnik" xfId="4"/>
    <cellStyle name="Obično_injektiranje protiv kapilarne vlage - Dverce" xfId="11"/>
    <cellStyle name="TRO©KOVNIK" xfId="2"/>
    <cellStyle name="UKUPNO" xfId="3"/>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81330</xdr:colOff>
      <xdr:row>0</xdr:row>
      <xdr:rowOff>146539</xdr:rowOff>
    </xdr:from>
    <xdr:to>
      <xdr:col>1</xdr:col>
      <xdr:colOff>1805550</xdr:colOff>
      <xdr:row>0</xdr:row>
      <xdr:rowOff>644771</xdr:rowOff>
    </xdr:to>
    <xdr:pic>
      <xdr:nvPicPr>
        <xdr:cNvPr id="2" name="Picture 3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19333" t="65027" r="49489" b="20911"/>
        <a:stretch>
          <a:fillRect/>
        </a:stretch>
      </xdr:blipFill>
      <xdr:spPr bwMode="auto">
        <a:xfrm>
          <a:off x="81330" y="146539"/>
          <a:ext cx="2031951" cy="498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2105025</xdr:colOff>
          <xdr:row>0</xdr:row>
          <xdr:rowOff>114300</xdr:rowOff>
        </xdr:from>
        <xdr:to>
          <xdr:col>4</xdr:col>
          <xdr:colOff>638175</xdr:colOff>
          <xdr:row>0</xdr:row>
          <xdr:rowOff>723900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R360"/>
  <sheetViews>
    <sheetView tabSelected="1" zoomScaleNormal="100" zoomScaleSheetLayoutView="140" zoomScalePageLayoutView="25" workbookViewId="0">
      <selection activeCell="E314" sqref="E314"/>
    </sheetView>
  </sheetViews>
  <sheetFormatPr defaultRowHeight="15"/>
  <cols>
    <col min="1" max="1" width="6.5703125" style="8" customWidth="1"/>
    <col min="2" max="2" width="53.7109375" style="9" customWidth="1"/>
    <col min="3" max="3" width="8.140625" style="2" customWidth="1"/>
    <col min="4" max="4" width="10.42578125" style="3" customWidth="1"/>
    <col min="5" max="5" width="13" style="2" customWidth="1"/>
    <col min="6" max="6" width="18" style="4" customWidth="1"/>
    <col min="7" max="250" width="9.140625" style="7"/>
    <col min="251" max="251" width="7.85546875" style="7" customWidth="1"/>
    <col min="252" max="252" width="55.5703125" style="7" customWidth="1"/>
    <col min="253" max="253" width="7" style="7" customWidth="1"/>
    <col min="254" max="254" width="10.42578125" style="7" customWidth="1"/>
    <col min="255" max="255" width="11.42578125" style="7" customWidth="1"/>
    <col min="256" max="256" width="24.7109375" style="7" customWidth="1"/>
    <col min="257" max="506" width="9.140625" style="7"/>
    <col min="507" max="507" width="7.85546875" style="7" customWidth="1"/>
    <col min="508" max="508" width="55.5703125" style="7" customWidth="1"/>
    <col min="509" max="509" width="7" style="7" customWidth="1"/>
    <col min="510" max="510" width="10.42578125" style="7" customWidth="1"/>
    <col min="511" max="511" width="11.42578125" style="7" customWidth="1"/>
    <col min="512" max="512" width="24.7109375" style="7" customWidth="1"/>
    <col min="513" max="762" width="9.140625" style="7"/>
    <col min="763" max="763" width="7.85546875" style="7" customWidth="1"/>
    <col min="764" max="764" width="55.5703125" style="7" customWidth="1"/>
    <col min="765" max="765" width="7" style="7" customWidth="1"/>
    <col min="766" max="766" width="10.42578125" style="7" customWidth="1"/>
    <col min="767" max="767" width="11.42578125" style="7" customWidth="1"/>
    <col min="768" max="768" width="24.7109375" style="7" customWidth="1"/>
    <col min="769" max="1018" width="9.140625" style="7"/>
    <col min="1019" max="1019" width="7.85546875" style="7" customWidth="1"/>
    <col min="1020" max="1020" width="55.5703125" style="7" customWidth="1"/>
    <col min="1021" max="1021" width="7" style="7" customWidth="1"/>
    <col min="1022" max="1022" width="10.42578125" style="7" customWidth="1"/>
    <col min="1023" max="1023" width="11.42578125" style="7" customWidth="1"/>
    <col min="1024" max="1024" width="24.7109375" style="7" customWidth="1"/>
    <col min="1025" max="1274" width="9.140625" style="7"/>
    <col min="1275" max="1275" width="7.85546875" style="7" customWidth="1"/>
    <col min="1276" max="1276" width="55.5703125" style="7" customWidth="1"/>
    <col min="1277" max="1277" width="7" style="7" customWidth="1"/>
    <col min="1278" max="1278" width="10.42578125" style="7" customWidth="1"/>
    <col min="1279" max="1279" width="11.42578125" style="7" customWidth="1"/>
    <col min="1280" max="1280" width="24.7109375" style="7" customWidth="1"/>
    <col min="1281" max="1530" width="9.140625" style="7"/>
    <col min="1531" max="1531" width="7.85546875" style="7" customWidth="1"/>
    <col min="1532" max="1532" width="55.5703125" style="7" customWidth="1"/>
    <col min="1533" max="1533" width="7" style="7" customWidth="1"/>
    <col min="1534" max="1534" width="10.42578125" style="7" customWidth="1"/>
    <col min="1535" max="1535" width="11.42578125" style="7" customWidth="1"/>
    <col min="1536" max="1536" width="24.7109375" style="7" customWidth="1"/>
    <col min="1537" max="1786" width="9.140625" style="7"/>
    <col min="1787" max="1787" width="7.85546875" style="7" customWidth="1"/>
    <col min="1788" max="1788" width="55.5703125" style="7" customWidth="1"/>
    <col min="1789" max="1789" width="7" style="7" customWidth="1"/>
    <col min="1790" max="1790" width="10.42578125" style="7" customWidth="1"/>
    <col min="1791" max="1791" width="11.42578125" style="7" customWidth="1"/>
    <col min="1792" max="1792" width="24.7109375" style="7" customWidth="1"/>
    <col min="1793" max="2042" width="9.140625" style="7"/>
    <col min="2043" max="2043" width="7.85546875" style="7" customWidth="1"/>
    <col min="2044" max="2044" width="55.5703125" style="7" customWidth="1"/>
    <col min="2045" max="2045" width="7" style="7" customWidth="1"/>
    <col min="2046" max="2046" width="10.42578125" style="7" customWidth="1"/>
    <col min="2047" max="2047" width="11.42578125" style="7" customWidth="1"/>
    <col min="2048" max="2048" width="24.7109375" style="7" customWidth="1"/>
    <col min="2049" max="2298" width="9.140625" style="7"/>
    <col min="2299" max="2299" width="7.85546875" style="7" customWidth="1"/>
    <col min="2300" max="2300" width="55.5703125" style="7" customWidth="1"/>
    <col min="2301" max="2301" width="7" style="7" customWidth="1"/>
    <col min="2302" max="2302" width="10.42578125" style="7" customWidth="1"/>
    <col min="2303" max="2303" width="11.42578125" style="7" customWidth="1"/>
    <col min="2304" max="2304" width="24.7109375" style="7" customWidth="1"/>
    <col min="2305" max="2554" width="9.140625" style="7"/>
    <col min="2555" max="2555" width="7.85546875" style="7" customWidth="1"/>
    <col min="2556" max="2556" width="55.5703125" style="7" customWidth="1"/>
    <col min="2557" max="2557" width="7" style="7" customWidth="1"/>
    <col min="2558" max="2558" width="10.42578125" style="7" customWidth="1"/>
    <col min="2559" max="2559" width="11.42578125" style="7" customWidth="1"/>
    <col min="2560" max="2560" width="24.7109375" style="7" customWidth="1"/>
    <col min="2561" max="2810" width="9.140625" style="7"/>
    <col min="2811" max="2811" width="7.85546875" style="7" customWidth="1"/>
    <col min="2812" max="2812" width="55.5703125" style="7" customWidth="1"/>
    <col min="2813" max="2813" width="7" style="7" customWidth="1"/>
    <col min="2814" max="2814" width="10.42578125" style="7" customWidth="1"/>
    <col min="2815" max="2815" width="11.42578125" style="7" customWidth="1"/>
    <col min="2816" max="2816" width="24.7109375" style="7" customWidth="1"/>
    <col min="2817" max="3066" width="9.140625" style="7"/>
    <col min="3067" max="3067" width="7.85546875" style="7" customWidth="1"/>
    <col min="3068" max="3068" width="55.5703125" style="7" customWidth="1"/>
    <col min="3069" max="3069" width="7" style="7" customWidth="1"/>
    <col min="3070" max="3070" width="10.42578125" style="7" customWidth="1"/>
    <col min="3071" max="3071" width="11.42578125" style="7" customWidth="1"/>
    <col min="3072" max="3072" width="24.7109375" style="7" customWidth="1"/>
    <col min="3073" max="3322" width="9.140625" style="7"/>
    <col min="3323" max="3323" width="7.85546875" style="7" customWidth="1"/>
    <col min="3324" max="3324" width="55.5703125" style="7" customWidth="1"/>
    <col min="3325" max="3325" width="7" style="7" customWidth="1"/>
    <col min="3326" max="3326" width="10.42578125" style="7" customWidth="1"/>
    <col min="3327" max="3327" width="11.42578125" style="7" customWidth="1"/>
    <col min="3328" max="3328" width="24.7109375" style="7" customWidth="1"/>
    <col min="3329" max="3578" width="9.140625" style="7"/>
    <col min="3579" max="3579" width="7.85546875" style="7" customWidth="1"/>
    <col min="3580" max="3580" width="55.5703125" style="7" customWidth="1"/>
    <col min="3581" max="3581" width="7" style="7" customWidth="1"/>
    <col min="3582" max="3582" width="10.42578125" style="7" customWidth="1"/>
    <col min="3583" max="3583" width="11.42578125" style="7" customWidth="1"/>
    <col min="3584" max="3584" width="24.7109375" style="7" customWidth="1"/>
    <col min="3585" max="3834" width="9.140625" style="7"/>
    <col min="3835" max="3835" width="7.85546875" style="7" customWidth="1"/>
    <col min="3836" max="3836" width="55.5703125" style="7" customWidth="1"/>
    <col min="3837" max="3837" width="7" style="7" customWidth="1"/>
    <col min="3838" max="3838" width="10.42578125" style="7" customWidth="1"/>
    <col min="3839" max="3839" width="11.42578125" style="7" customWidth="1"/>
    <col min="3840" max="3840" width="24.7109375" style="7" customWidth="1"/>
    <col min="3841" max="4090" width="9.140625" style="7"/>
    <col min="4091" max="4091" width="7.85546875" style="7" customWidth="1"/>
    <col min="4092" max="4092" width="55.5703125" style="7" customWidth="1"/>
    <col min="4093" max="4093" width="7" style="7" customWidth="1"/>
    <col min="4094" max="4094" width="10.42578125" style="7" customWidth="1"/>
    <col min="4095" max="4095" width="11.42578125" style="7" customWidth="1"/>
    <col min="4096" max="4096" width="24.7109375" style="7" customWidth="1"/>
    <col min="4097" max="4346" width="9.140625" style="7"/>
    <col min="4347" max="4347" width="7.85546875" style="7" customWidth="1"/>
    <col min="4348" max="4348" width="55.5703125" style="7" customWidth="1"/>
    <col min="4349" max="4349" width="7" style="7" customWidth="1"/>
    <col min="4350" max="4350" width="10.42578125" style="7" customWidth="1"/>
    <col min="4351" max="4351" width="11.42578125" style="7" customWidth="1"/>
    <col min="4352" max="4352" width="24.7109375" style="7" customWidth="1"/>
    <col min="4353" max="4602" width="9.140625" style="7"/>
    <col min="4603" max="4603" width="7.85546875" style="7" customWidth="1"/>
    <col min="4604" max="4604" width="55.5703125" style="7" customWidth="1"/>
    <col min="4605" max="4605" width="7" style="7" customWidth="1"/>
    <col min="4606" max="4606" width="10.42578125" style="7" customWidth="1"/>
    <col min="4607" max="4607" width="11.42578125" style="7" customWidth="1"/>
    <col min="4608" max="4608" width="24.7109375" style="7" customWidth="1"/>
    <col min="4609" max="4858" width="9.140625" style="7"/>
    <col min="4859" max="4859" width="7.85546875" style="7" customWidth="1"/>
    <col min="4860" max="4860" width="55.5703125" style="7" customWidth="1"/>
    <col min="4861" max="4861" width="7" style="7" customWidth="1"/>
    <col min="4862" max="4862" width="10.42578125" style="7" customWidth="1"/>
    <col min="4863" max="4863" width="11.42578125" style="7" customWidth="1"/>
    <col min="4864" max="4864" width="24.7109375" style="7" customWidth="1"/>
    <col min="4865" max="5114" width="9.140625" style="7"/>
    <col min="5115" max="5115" width="7.85546875" style="7" customWidth="1"/>
    <col min="5116" max="5116" width="55.5703125" style="7" customWidth="1"/>
    <col min="5117" max="5117" width="7" style="7" customWidth="1"/>
    <col min="5118" max="5118" width="10.42578125" style="7" customWidth="1"/>
    <col min="5119" max="5119" width="11.42578125" style="7" customWidth="1"/>
    <col min="5120" max="5120" width="24.7109375" style="7" customWidth="1"/>
    <col min="5121" max="5370" width="9.140625" style="7"/>
    <col min="5371" max="5371" width="7.85546875" style="7" customWidth="1"/>
    <col min="5372" max="5372" width="55.5703125" style="7" customWidth="1"/>
    <col min="5373" max="5373" width="7" style="7" customWidth="1"/>
    <col min="5374" max="5374" width="10.42578125" style="7" customWidth="1"/>
    <col min="5375" max="5375" width="11.42578125" style="7" customWidth="1"/>
    <col min="5376" max="5376" width="24.7109375" style="7" customWidth="1"/>
    <col min="5377" max="5626" width="9.140625" style="7"/>
    <col min="5627" max="5627" width="7.85546875" style="7" customWidth="1"/>
    <col min="5628" max="5628" width="55.5703125" style="7" customWidth="1"/>
    <col min="5629" max="5629" width="7" style="7" customWidth="1"/>
    <col min="5630" max="5630" width="10.42578125" style="7" customWidth="1"/>
    <col min="5631" max="5631" width="11.42578125" style="7" customWidth="1"/>
    <col min="5632" max="5632" width="24.7109375" style="7" customWidth="1"/>
    <col min="5633" max="5882" width="9.140625" style="7"/>
    <col min="5883" max="5883" width="7.85546875" style="7" customWidth="1"/>
    <col min="5884" max="5884" width="55.5703125" style="7" customWidth="1"/>
    <col min="5885" max="5885" width="7" style="7" customWidth="1"/>
    <col min="5886" max="5886" width="10.42578125" style="7" customWidth="1"/>
    <col min="5887" max="5887" width="11.42578125" style="7" customWidth="1"/>
    <col min="5888" max="5888" width="24.7109375" style="7" customWidth="1"/>
    <col min="5889" max="6138" width="9.140625" style="7"/>
    <col min="6139" max="6139" width="7.85546875" style="7" customWidth="1"/>
    <col min="6140" max="6140" width="55.5703125" style="7" customWidth="1"/>
    <col min="6141" max="6141" width="7" style="7" customWidth="1"/>
    <col min="6142" max="6142" width="10.42578125" style="7" customWidth="1"/>
    <col min="6143" max="6143" width="11.42578125" style="7" customWidth="1"/>
    <col min="6144" max="6144" width="24.7109375" style="7" customWidth="1"/>
    <col min="6145" max="6394" width="9.140625" style="7"/>
    <col min="6395" max="6395" width="7.85546875" style="7" customWidth="1"/>
    <col min="6396" max="6396" width="55.5703125" style="7" customWidth="1"/>
    <col min="6397" max="6397" width="7" style="7" customWidth="1"/>
    <col min="6398" max="6398" width="10.42578125" style="7" customWidth="1"/>
    <col min="6399" max="6399" width="11.42578125" style="7" customWidth="1"/>
    <col min="6400" max="6400" width="24.7109375" style="7" customWidth="1"/>
    <col min="6401" max="6650" width="9.140625" style="7"/>
    <col min="6651" max="6651" width="7.85546875" style="7" customWidth="1"/>
    <col min="6652" max="6652" width="55.5703125" style="7" customWidth="1"/>
    <col min="6653" max="6653" width="7" style="7" customWidth="1"/>
    <col min="6654" max="6654" width="10.42578125" style="7" customWidth="1"/>
    <col min="6655" max="6655" width="11.42578125" style="7" customWidth="1"/>
    <col min="6656" max="6656" width="24.7109375" style="7" customWidth="1"/>
    <col min="6657" max="6906" width="9.140625" style="7"/>
    <col min="6907" max="6907" width="7.85546875" style="7" customWidth="1"/>
    <col min="6908" max="6908" width="55.5703125" style="7" customWidth="1"/>
    <col min="6909" max="6909" width="7" style="7" customWidth="1"/>
    <col min="6910" max="6910" width="10.42578125" style="7" customWidth="1"/>
    <col min="6911" max="6911" width="11.42578125" style="7" customWidth="1"/>
    <col min="6912" max="6912" width="24.7109375" style="7" customWidth="1"/>
    <col min="6913" max="7162" width="9.140625" style="7"/>
    <col min="7163" max="7163" width="7.85546875" style="7" customWidth="1"/>
    <col min="7164" max="7164" width="55.5703125" style="7" customWidth="1"/>
    <col min="7165" max="7165" width="7" style="7" customWidth="1"/>
    <col min="7166" max="7166" width="10.42578125" style="7" customWidth="1"/>
    <col min="7167" max="7167" width="11.42578125" style="7" customWidth="1"/>
    <col min="7168" max="7168" width="24.7109375" style="7" customWidth="1"/>
    <col min="7169" max="7418" width="9.140625" style="7"/>
    <col min="7419" max="7419" width="7.85546875" style="7" customWidth="1"/>
    <col min="7420" max="7420" width="55.5703125" style="7" customWidth="1"/>
    <col min="7421" max="7421" width="7" style="7" customWidth="1"/>
    <col min="7422" max="7422" width="10.42578125" style="7" customWidth="1"/>
    <col min="7423" max="7423" width="11.42578125" style="7" customWidth="1"/>
    <col min="7424" max="7424" width="24.7109375" style="7" customWidth="1"/>
    <col min="7425" max="7674" width="9.140625" style="7"/>
    <col min="7675" max="7675" width="7.85546875" style="7" customWidth="1"/>
    <col min="7676" max="7676" width="55.5703125" style="7" customWidth="1"/>
    <col min="7677" max="7677" width="7" style="7" customWidth="1"/>
    <col min="7678" max="7678" width="10.42578125" style="7" customWidth="1"/>
    <col min="7679" max="7679" width="11.42578125" style="7" customWidth="1"/>
    <col min="7680" max="7680" width="24.7109375" style="7" customWidth="1"/>
    <col min="7681" max="7930" width="9.140625" style="7"/>
    <col min="7931" max="7931" width="7.85546875" style="7" customWidth="1"/>
    <col min="7932" max="7932" width="55.5703125" style="7" customWidth="1"/>
    <col min="7933" max="7933" width="7" style="7" customWidth="1"/>
    <col min="7934" max="7934" width="10.42578125" style="7" customWidth="1"/>
    <col min="7935" max="7935" width="11.42578125" style="7" customWidth="1"/>
    <col min="7936" max="7936" width="24.7109375" style="7" customWidth="1"/>
    <col min="7937" max="8186" width="9.140625" style="7"/>
    <col min="8187" max="8187" width="7.85546875" style="7" customWidth="1"/>
    <col min="8188" max="8188" width="55.5703125" style="7" customWidth="1"/>
    <col min="8189" max="8189" width="7" style="7" customWidth="1"/>
    <col min="8190" max="8190" width="10.42578125" style="7" customWidth="1"/>
    <col min="8191" max="8191" width="11.42578125" style="7" customWidth="1"/>
    <col min="8192" max="8192" width="24.7109375" style="7" customWidth="1"/>
    <col min="8193" max="8442" width="9.140625" style="7"/>
    <col min="8443" max="8443" width="7.85546875" style="7" customWidth="1"/>
    <col min="8444" max="8444" width="55.5703125" style="7" customWidth="1"/>
    <col min="8445" max="8445" width="7" style="7" customWidth="1"/>
    <col min="8446" max="8446" width="10.42578125" style="7" customWidth="1"/>
    <col min="8447" max="8447" width="11.42578125" style="7" customWidth="1"/>
    <col min="8448" max="8448" width="24.7109375" style="7" customWidth="1"/>
    <col min="8449" max="8698" width="9.140625" style="7"/>
    <col min="8699" max="8699" width="7.85546875" style="7" customWidth="1"/>
    <col min="8700" max="8700" width="55.5703125" style="7" customWidth="1"/>
    <col min="8701" max="8701" width="7" style="7" customWidth="1"/>
    <col min="8702" max="8702" width="10.42578125" style="7" customWidth="1"/>
    <col min="8703" max="8703" width="11.42578125" style="7" customWidth="1"/>
    <col min="8704" max="8704" width="24.7109375" style="7" customWidth="1"/>
    <col min="8705" max="8954" width="9.140625" style="7"/>
    <col min="8955" max="8955" width="7.85546875" style="7" customWidth="1"/>
    <col min="8956" max="8956" width="55.5703125" style="7" customWidth="1"/>
    <col min="8957" max="8957" width="7" style="7" customWidth="1"/>
    <col min="8958" max="8958" width="10.42578125" style="7" customWidth="1"/>
    <col min="8959" max="8959" width="11.42578125" style="7" customWidth="1"/>
    <col min="8960" max="8960" width="24.7109375" style="7" customWidth="1"/>
    <col min="8961" max="9210" width="9.140625" style="7"/>
    <col min="9211" max="9211" width="7.85546875" style="7" customWidth="1"/>
    <col min="9212" max="9212" width="55.5703125" style="7" customWidth="1"/>
    <col min="9213" max="9213" width="7" style="7" customWidth="1"/>
    <col min="9214" max="9214" width="10.42578125" style="7" customWidth="1"/>
    <col min="9215" max="9215" width="11.42578125" style="7" customWidth="1"/>
    <col min="9216" max="9216" width="24.7109375" style="7" customWidth="1"/>
    <col min="9217" max="9466" width="9.140625" style="7"/>
    <col min="9467" max="9467" width="7.85546875" style="7" customWidth="1"/>
    <col min="9468" max="9468" width="55.5703125" style="7" customWidth="1"/>
    <col min="9469" max="9469" width="7" style="7" customWidth="1"/>
    <col min="9470" max="9470" width="10.42578125" style="7" customWidth="1"/>
    <col min="9471" max="9471" width="11.42578125" style="7" customWidth="1"/>
    <col min="9472" max="9472" width="24.7109375" style="7" customWidth="1"/>
    <col min="9473" max="9722" width="9.140625" style="7"/>
    <col min="9723" max="9723" width="7.85546875" style="7" customWidth="1"/>
    <col min="9724" max="9724" width="55.5703125" style="7" customWidth="1"/>
    <col min="9725" max="9725" width="7" style="7" customWidth="1"/>
    <col min="9726" max="9726" width="10.42578125" style="7" customWidth="1"/>
    <col min="9727" max="9727" width="11.42578125" style="7" customWidth="1"/>
    <col min="9728" max="9728" width="24.7109375" style="7" customWidth="1"/>
    <col min="9729" max="9978" width="9.140625" style="7"/>
    <col min="9979" max="9979" width="7.85546875" style="7" customWidth="1"/>
    <col min="9980" max="9980" width="55.5703125" style="7" customWidth="1"/>
    <col min="9981" max="9981" width="7" style="7" customWidth="1"/>
    <col min="9982" max="9982" width="10.42578125" style="7" customWidth="1"/>
    <col min="9983" max="9983" width="11.42578125" style="7" customWidth="1"/>
    <col min="9984" max="9984" width="24.7109375" style="7" customWidth="1"/>
    <col min="9985" max="10234" width="9.140625" style="7"/>
    <col min="10235" max="10235" width="7.85546875" style="7" customWidth="1"/>
    <col min="10236" max="10236" width="55.5703125" style="7" customWidth="1"/>
    <col min="10237" max="10237" width="7" style="7" customWidth="1"/>
    <col min="10238" max="10238" width="10.42578125" style="7" customWidth="1"/>
    <col min="10239" max="10239" width="11.42578125" style="7" customWidth="1"/>
    <col min="10240" max="10240" width="24.7109375" style="7" customWidth="1"/>
    <col min="10241" max="10490" width="9.140625" style="7"/>
    <col min="10491" max="10491" width="7.85546875" style="7" customWidth="1"/>
    <col min="10492" max="10492" width="55.5703125" style="7" customWidth="1"/>
    <col min="10493" max="10493" width="7" style="7" customWidth="1"/>
    <col min="10494" max="10494" width="10.42578125" style="7" customWidth="1"/>
    <col min="10495" max="10495" width="11.42578125" style="7" customWidth="1"/>
    <col min="10496" max="10496" width="24.7109375" style="7" customWidth="1"/>
    <col min="10497" max="10746" width="9.140625" style="7"/>
    <col min="10747" max="10747" width="7.85546875" style="7" customWidth="1"/>
    <col min="10748" max="10748" width="55.5703125" style="7" customWidth="1"/>
    <col min="10749" max="10749" width="7" style="7" customWidth="1"/>
    <col min="10750" max="10750" width="10.42578125" style="7" customWidth="1"/>
    <col min="10751" max="10751" width="11.42578125" style="7" customWidth="1"/>
    <col min="10752" max="10752" width="24.7109375" style="7" customWidth="1"/>
    <col min="10753" max="11002" width="9.140625" style="7"/>
    <col min="11003" max="11003" width="7.85546875" style="7" customWidth="1"/>
    <col min="11004" max="11004" width="55.5703125" style="7" customWidth="1"/>
    <col min="11005" max="11005" width="7" style="7" customWidth="1"/>
    <col min="11006" max="11006" width="10.42578125" style="7" customWidth="1"/>
    <col min="11007" max="11007" width="11.42578125" style="7" customWidth="1"/>
    <col min="11008" max="11008" width="24.7109375" style="7" customWidth="1"/>
    <col min="11009" max="11258" width="9.140625" style="7"/>
    <col min="11259" max="11259" width="7.85546875" style="7" customWidth="1"/>
    <col min="11260" max="11260" width="55.5703125" style="7" customWidth="1"/>
    <col min="11261" max="11261" width="7" style="7" customWidth="1"/>
    <col min="11262" max="11262" width="10.42578125" style="7" customWidth="1"/>
    <col min="11263" max="11263" width="11.42578125" style="7" customWidth="1"/>
    <col min="11264" max="11264" width="24.7109375" style="7" customWidth="1"/>
    <col min="11265" max="11514" width="9.140625" style="7"/>
    <col min="11515" max="11515" width="7.85546875" style="7" customWidth="1"/>
    <col min="11516" max="11516" width="55.5703125" style="7" customWidth="1"/>
    <col min="11517" max="11517" width="7" style="7" customWidth="1"/>
    <col min="11518" max="11518" width="10.42578125" style="7" customWidth="1"/>
    <col min="11519" max="11519" width="11.42578125" style="7" customWidth="1"/>
    <col min="11520" max="11520" width="24.7109375" style="7" customWidth="1"/>
    <col min="11521" max="11770" width="9.140625" style="7"/>
    <col min="11771" max="11771" width="7.85546875" style="7" customWidth="1"/>
    <col min="11772" max="11772" width="55.5703125" style="7" customWidth="1"/>
    <col min="11773" max="11773" width="7" style="7" customWidth="1"/>
    <col min="11774" max="11774" width="10.42578125" style="7" customWidth="1"/>
    <col min="11775" max="11775" width="11.42578125" style="7" customWidth="1"/>
    <col min="11776" max="11776" width="24.7109375" style="7" customWidth="1"/>
    <col min="11777" max="12026" width="9.140625" style="7"/>
    <col min="12027" max="12027" width="7.85546875" style="7" customWidth="1"/>
    <col min="12028" max="12028" width="55.5703125" style="7" customWidth="1"/>
    <col min="12029" max="12029" width="7" style="7" customWidth="1"/>
    <col min="12030" max="12030" width="10.42578125" style="7" customWidth="1"/>
    <col min="12031" max="12031" width="11.42578125" style="7" customWidth="1"/>
    <col min="12032" max="12032" width="24.7109375" style="7" customWidth="1"/>
    <col min="12033" max="12282" width="9.140625" style="7"/>
    <col min="12283" max="12283" width="7.85546875" style="7" customWidth="1"/>
    <col min="12284" max="12284" width="55.5703125" style="7" customWidth="1"/>
    <col min="12285" max="12285" width="7" style="7" customWidth="1"/>
    <col min="12286" max="12286" width="10.42578125" style="7" customWidth="1"/>
    <col min="12287" max="12287" width="11.42578125" style="7" customWidth="1"/>
    <col min="12288" max="12288" width="24.7109375" style="7" customWidth="1"/>
    <col min="12289" max="12538" width="9.140625" style="7"/>
    <col min="12539" max="12539" width="7.85546875" style="7" customWidth="1"/>
    <col min="12540" max="12540" width="55.5703125" style="7" customWidth="1"/>
    <col min="12541" max="12541" width="7" style="7" customWidth="1"/>
    <col min="12542" max="12542" width="10.42578125" style="7" customWidth="1"/>
    <col min="12543" max="12543" width="11.42578125" style="7" customWidth="1"/>
    <col min="12544" max="12544" width="24.7109375" style="7" customWidth="1"/>
    <col min="12545" max="12794" width="9.140625" style="7"/>
    <col min="12795" max="12795" width="7.85546875" style="7" customWidth="1"/>
    <col min="12796" max="12796" width="55.5703125" style="7" customWidth="1"/>
    <col min="12797" max="12797" width="7" style="7" customWidth="1"/>
    <col min="12798" max="12798" width="10.42578125" style="7" customWidth="1"/>
    <col min="12799" max="12799" width="11.42578125" style="7" customWidth="1"/>
    <col min="12800" max="12800" width="24.7109375" style="7" customWidth="1"/>
    <col min="12801" max="13050" width="9.140625" style="7"/>
    <col min="13051" max="13051" width="7.85546875" style="7" customWidth="1"/>
    <col min="13052" max="13052" width="55.5703125" style="7" customWidth="1"/>
    <col min="13053" max="13053" width="7" style="7" customWidth="1"/>
    <col min="13054" max="13054" width="10.42578125" style="7" customWidth="1"/>
    <col min="13055" max="13055" width="11.42578125" style="7" customWidth="1"/>
    <col min="13056" max="13056" width="24.7109375" style="7" customWidth="1"/>
    <col min="13057" max="13306" width="9.140625" style="7"/>
    <col min="13307" max="13307" width="7.85546875" style="7" customWidth="1"/>
    <col min="13308" max="13308" width="55.5703125" style="7" customWidth="1"/>
    <col min="13309" max="13309" width="7" style="7" customWidth="1"/>
    <col min="13310" max="13310" width="10.42578125" style="7" customWidth="1"/>
    <col min="13311" max="13311" width="11.42578125" style="7" customWidth="1"/>
    <col min="13312" max="13312" width="24.7109375" style="7" customWidth="1"/>
    <col min="13313" max="13562" width="9.140625" style="7"/>
    <col min="13563" max="13563" width="7.85546875" style="7" customWidth="1"/>
    <col min="13564" max="13564" width="55.5703125" style="7" customWidth="1"/>
    <col min="13565" max="13565" width="7" style="7" customWidth="1"/>
    <col min="13566" max="13566" width="10.42578125" style="7" customWidth="1"/>
    <col min="13567" max="13567" width="11.42578125" style="7" customWidth="1"/>
    <col min="13568" max="13568" width="24.7109375" style="7" customWidth="1"/>
    <col min="13569" max="13818" width="9.140625" style="7"/>
    <col min="13819" max="13819" width="7.85546875" style="7" customWidth="1"/>
    <col min="13820" max="13820" width="55.5703125" style="7" customWidth="1"/>
    <col min="13821" max="13821" width="7" style="7" customWidth="1"/>
    <col min="13822" max="13822" width="10.42578125" style="7" customWidth="1"/>
    <col min="13823" max="13823" width="11.42578125" style="7" customWidth="1"/>
    <col min="13824" max="13824" width="24.7109375" style="7" customWidth="1"/>
    <col min="13825" max="14074" width="9.140625" style="7"/>
    <col min="14075" max="14075" width="7.85546875" style="7" customWidth="1"/>
    <col min="14076" max="14076" width="55.5703125" style="7" customWidth="1"/>
    <col min="14077" max="14077" width="7" style="7" customWidth="1"/>
    <col min="14078" max="14078" width="10.42578125" style="7" customWidth="1"/>
    <col min="14079" max="14079" width="11.42578125" style="7" customWidth="1"/>
    <col min="14080" max="14080" width="24.7109375" style="7" customWidth="1"/>
    <col min="14081" max="14330" width="9.140625" style="7"/>
    <col min="14331" max="14331" width="7.85546875" style="7" customWidth="1"/>
    <col min="14332" max="14332" width="55.5703125" style="7" customWidth="1"/>
    <col min="14333" max="14333" width="7" style="7" customWidth="1"/>
    <col min="14334" max="14334" width="10.42578125" style="7" customWidth="1"/>
    <col min="14335" max="14335" width="11.42578125" style="7" customWidth="1"/>
    <col min="14336" max="14336" width="24.7109375" style="7" customWidth="1"/>
    <col min="14337" max="14586" width="9.140625" style="7"/>
    <col min="14587" max="14587" width="7.85546875" style="7" customWidth="1"/>
    <col min="14588" max="14588" width="55.5703125" style="7" customWidth="1"/>
    <col min="14589" max="14589" width="7" style="7" customWidth="1"/>
    <col min="14590" max="14590" width="10.42578125" style="7" customWidth="1"/>
    <col min="14591" max="14591" width="11.42578125" style="7" customWidth="1"/>
    <col min="14592" max="14592" width="24.7109375" style="7" customWidth="1"/>
    <col min="14593" max="14842" width="9.140625" style="7"/>
    <col min="14843" max="14843" width="7.85546875" style="7" customWidth="1"/>
    <col min="14844" max="14844" width="55.5703125" style="7" customWidth="1"/>
    <col min="14845" max="14845" width="7" style="7" customWidth="1"/>
    <col min="14846" max="14846" width="10.42578125" style="7" customWidth="1"/>
    <col min="14847" max="14847" width="11.42578125" style="7" customWidth="1"/>
    <col min="14848" max="14848" width="24.7109375" style="7" customWidth="1"/>
    <col min="14849" max="15098" width="9.140625" style="7"/>
    <col min="15099" max="15099" width="7.85546875" style="7" customWidth="1"/>
    <col min="15100" max="15100" width="55.5703125" style="7" customWidth="1"/>
    <col min="15101" max="15101" width="7" style="7" customWidth="1"/>
    <col min="15102" max="15102" width="10.42578125" style="7" customWidth="1"/>
    <col min="15103" max="15103" width="11.42578125" style="7" customWidth="1"/>
    <col min="15104" max="15104" width="24.7109375" style="7" customWidth="1"/>
    <col min="15105" max="15354" width="9.140625" style="7"/>
    <col min="15355" max="15355" width="7.85546875" style="7" customWidth="1"/>
    <col min="15356" max="15356" width="55.5703125" style="7" customWidth="1"/>
    <col min="15357" max="15357" width="7" style="7" customWidth="1"/>
    <col min="15358" max="15358" width="10.42578125" style="7" customWidth="1"/>
    <col min="15359" max="15359" width="11.42578125" style="7" customWidth="1"/>
    <col min="15360" max="15360" width="24.7109375" style="7" customWidth="1"/>
    <col min="15361" max="15610" width="9.140625" style="7"/>
    <col min="15611" max="15611" width="7.85546875" style="7" customWidth="1"/>
    <col min="15612" max="15612" width="55.5703125" style="7" customWidth="1"/>
    <col min="15613" max="15613" width="7" style="7" customWidth="1"/>
    <col min="15614" max="15614" width="10.42578125" style="7" customWidth="1"/>
    <col min="15615" max="15615" width="11.42578125" style="7" customWidth="1"/>
    <col min="15616" max="15616" width="24.7109375" style="7" customWidth="1"/>
    <col min="15617" max="15866" width="9.140625" style="7"/>
    <col min="15867" max="15867" width="7.85546875" style="7" customWidth="1"/>
    <col min="15868" max="15868" width="55.5703125" style="7" customWidth="1"/>
    <col min="15869" max="15869" width="7" style="7" customWidth="1"/>
    <col min="15870" max="15870" width="10.42578125" style="7" customWidth="1"/>
    <col min="15871" max="15871" width="11.42578125" style="7" customWidth="1"/>
    <col min="15872" max="15872" width="24.7109375" style="7" customWidth="1"/>
    <col min="15873" max="16122" width="9.140625" style="7"/>
    <col min="16123" max="16123" width="7.85546875" style="7" customWidth="1"/>
    <col min="16124" max="16124" width="55.5703125" style="7" customWidth="1"/>
    <col min="16125" max="16125" width="7" style="7" customWidth="1"/>
    <col min="16126" max="16126" width="10.42578125" style="7" customWidth="1"/>
    <col min="16127" max="16127" width="11.42578125" style="7" customWidth="1"/>
    <col min="16128" max="16128" width="24.7109375" style="7" customWidth="1"/>
    <col min="16129" max="16384" width="9.140625" style="7"/>
  </cols>
  <sheetData>
    <row r="1" spans="1:170" customFormat="1" ht="59.25" customHeight="1">
      <c r="A1" s="15"/>
      <c r="B1" s="16"/>
      <c r="C1" s="17"/>
      <c r="D1" s="18"/>
      <c r="E1" s="17"/>
      <c r="F1" s="19" t="s">
        <v>99</v>
      </c>
    </row>
    <row r="2" spans="1:170" s="14" customFormat="1" ht="19.5" customHeight="1">
      <c r="A2" s="10" t="s">
        <v>2</v>
      </c>
      <c r="B2" s="11" t="s">
        <v>3</v>
      </c>
      <c r="C2" s="12" t="s">
        <v>4</v>
      </c>
      <c r="D2" s="12" t="s">
        <v>5</v>
      </c>
      <c r="E2" s="12" t="s">
        <v>6</v>
      </c>
      <c r="F2" s="13" t="s">
        <v>7</v>
      </c>
    </row>
    <row r="3" spans="1:170" s="14" customFormat="1" ht="19.5" customHeight="1">
      <c r="A3" s="21"/>
      <c r="B3" s="22"/>
      <c r="C3" s="23"/>
      <c r="D3" s="23"/>
      <c r="E3" s="23"/>
      <c r="F3" s="24"/>
    </row>
    <row r="4" spans="1:170" s="14" customFormat="1" ht="19.5" customHeight="1" thickBot="1">
      <c r="A4" s="21"/>
      <c r="B4" s="232" t="s">
        <v>50</v>
      </c>
      <c r="C4" s="233"/>
      <c r="D4" s="233"/>
      <c r="E4" s="234"/>
      <c r="F4" s="24"/>
    </row>
    <row r="5" spans="1:170" s="35" customFormat="1" ht="15.75" thickBot="1">
      <c r="A5" s="28"/>
      <c r="B5" s="221" t="s">
        <v>95</v>
      </c>
      <c r="C5" s="222"/>
      <c r="D5" s="223"/>
      <c r="E5" s="224"/>
      <c r="F5" s="15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row>
    <row r="6" spans="1:170" s="14" customFormat="1" ht="19.5" customHeight="1">
      <c r="A6" s="21"/>
      <c r="B6" s="22"/>
      <c r="C6" s="23"/>
      <c r="D6" s="23"/>
      <c r="E6" s="23"/>
      <c r="F6" s="24"/>
    </row>
    <row r="7" spans="1:170" s="14" customFormat="1" ht="174.75" customHeight="1">
      <c r="A7" s="21"/>
      <c r="B7" s="235" t="s">
        <v>96</v>
      </c>
      <c r="C7" s="236"/>
      <c r="D7" s="236"/>
      <c r="E7" s="236"/>
      <c r="F7" s="24"/>
    </row>
    <row r="8" spans="1:170" s="14" customFormat="1" ht="19.5" customHeight="1" thickBot="1">
      <c r="A8" s="21"/>
      <c r="B8" s="22"/>
      <c r="C8" s="23"/>
      <c r="D8" s="23"/>
      <c r="E8" s="23"/>
      <c r="F8" s="24"/>
    </row>
    <row r="9" spans="1:170" s="35" customFormat="1" ht="15.75" thickBot="1">
      <c r="A9" s="28" t="s">
        <v>0</v>
      </c>
      <c r="B9" s="29" t="s">
        <v>21</v>
      </c>
      <c r="C9" s="30"/>
      <c r="D9" s="31"/>
      <c r="E9" s="32"/>
      <c r="F9" s="33"/>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row>
    <row r="10" spans="1:170" s="14" customFormat="1" ht="17.25" customHeight="1">
      <c r="A10" s="21"/>
      <c r="B10" s="25"/>
      <c r="C10" s="23"/>
      <c r="D10" s="23"/>
      <c r="E10" s="23"/>
      <c r="F10" s="24"/>
    </row>
    <row r="11" spans="1:170" s="42" customFormat="1" ht="42.75">
      <c r="A11" s="27" t="s">
        <v>11</v>
      </c>
      <c r="B11" s="43" t="s">
        <v>100</v>
      </c>
      <c r="C11" s="112"/>
      <c r="D11" s="39"/>
      <c r="E11" s="40"/>
      <c r="F11" s="41"/>
      <c r="G11" s="66"/>
    </row>
    <row r="12" spans="1:170" s="42" customFormat="1">
      <c r="A12" s="56"/>
      <c r="B12" s="106"/>
      <c r="C12" s="112" t="s">
        <v>81</v>
      </c>
      <c r="D12" s="39">
        <v>1</v>
      </c>
      <c r="E12" s="40"/>
      <c r="F12" s="41">
        <f>E12*D12</f>
        <v>0</v>
      </c>
      <c r="G12" s="66"/>
    </row>
    <row r="13" spans="1:170" s="42" customFormat="1">
      <c r="A13" s="56"/>
      <c r="B13" s="106"/>
      <c r="C13" s="112"/>
      <c r="D13" s="39"/>
      <c r="E13" s="40"/>
      <c r="F13" s="41"/>
      <c r="G13" s="66"/>
    </row>
    <row r="14" spans="1:170" s="42" customFormat="1" ht="85.5">
      <c r="A14" s="27" t="s">
        <v>12</v>
      </c>
      <c r="B14" s="43" t="s">
        <v>102</v>
      </c>
      <c r="C14" s="112"/>
      <c r="D14" s="39"/>
      <c r="E14" s="40"/>
      <c r="F14" s="41"/>
      <c r="G14" s="66"/>
    </row>
    <row r="15" spans="1:170" s="42" customFormat="1">
      <c r="A15" s="56"/>
      <c r="B15" s="106" t="s">
        <v>24</v>
      </c>
      <c r="C15" s="112" t="s">
        <v>25</v>
      </c>
      <c r="D15" s="39">
        <v>3.47</v>
      </c>
      <c r="E15" s="40"/>
      <c r="F15" s="41">
        <f>E15*D15</f>
        <v>0</v>
      </c>
      <c r="G15" s="66"/>
    </row>
    <row r="16" spans="1:170" s="42" customFormat="1">
      <c r="A16" s="56"/>
      <c r="B16" s="106"/>
      <c r="C16" s="112"/>
      <c r="D16" s="39"/>
      <c r="E16" s="40"/>
      <c r="F16" s="41"/>
      <c r="G16" s="66"/>
    </row>
    <row r="17" spans="1:7" s="80" customFormat="1" ht="86.25">
      <c r="A17" s="27" t="s">
        <v>62</v>
      </c>
      <c r="B17" s="106" t="s">
        <v>170</v>
      </c>
      <c r="C17" s="138"/>
      <c r="D17" s="77"/>
      <c r="E17" s="78"/>
      <c r="F17" s="79"/>
      <c r="G17" s="76"/>
    </row>
    <row r="18" spans="1:7" s="160" customFormat="1">
      <c r="A18" s="159"/>
      <c r="B18" s="106" t="s">
        <v>24</v>
      </c>
      <c r="C18" s="112" t="s">
        <v>25</v>
      </c>
      <c r="D18" s="39">
        <v>351.96</v>
      </c>
      <c r="E18" s="40"/>
      <c r="F18" s="41">
        <f>E18*D18</f>
        <v>0</v>
      </c>
      <c r="G18" s="76"/>
    </row>
    <row r="19" spans="1:7" s="38" customFormat="1">
      <c r="A19" s="46"/>
      <c r="B19" s="106"/>
      <c r="C19" s="112"/>
      <c r="D19" s="39"/>
      <c r="E19" s="40"/>
      <c r="F19" s="41"/>
      <c r="G19" s="66"/>
    </row>
    <row r="20" spans="1:7" s="66" customFormat="1" ht="58.5" customHeight="1">
      <c r="A20" s="27" t="s">
        <v>115</v>
      </c>
      <c r="B20" s="67" t="s">
        <v>51</v>
      </c>
      <c r="C20" s="26"/>
      <c r="D20" s="68"/>
      <c r="E20" s="20"/>
      <c r="F20" s="126"/>
    </row>
    <row r="21" spans="1:7" s="38" customFormat="1">
      <c r="A21" s="46"/>
      <c r="B21" s="106" t="s">
        <v>42</v>
      </c>
      <c r="C21" s="112" t="s">
        <v>43</v>
      </c>
      <c r="D21" s="39">
        <v>50</v>
      </c>
      <c r="E21" s="40"/>
      <c r="F21" s="41">
        <f>E21*D21</f>
        <v>0</v>
      </c>
      <c r="G21" s="66"/>
    </row>
    <row r="22" spans="1:7" s="38" customFormat="1">
      <c r="A22" s="46"/>
      <c r="B22" s="106" t="s">
        <v>44</v>
      </c>
      <c r="C22" s="112" t="s">
        <v>43</v>
      </c>
      <c r="D22" s="39">
        <v>50</v>
      </c>
      <c r="E22" s="40"/>
      <c r="F22" s="41">
        <f>E22*D22</f>
        <v>0</v>
      </c>
      <c r="G22" s="66"/>
    </row>
    <row r="23" spans="1:7" s="38" customFormat="1">
      <c r="A23" s="46"/>
      <c r="B23" s="182"/>
      <c r="C23" s="26"/>
      <c r="D23" s="230"/>
      <c r="E23" s="231"/>
      <c r="F23" s="123"/>
      <c r="G23" s="66"/>
    </row>
    <row r="24" spans="1:7" s="38" customFormat="1">
      <c r="A24" s="46"/>
      <c r="B24" s="106"/>
      <c r="C24" s="112"/>
      <c r="D24" s="39"/>
      <c r="E24" s="40"/>
      <c r="F24" s="41"/>
      <c r="G24" s="66"/>
    </row>
    <row r="25" spans="1:7" s="66" customFormat="1" ht="57">
      <c r="A25" s="27" t="s">
        <v>116</v>
      </c>
      <c r="B25" s="67" t="s">
        <v>58</v>
      </c>
      <c r="C25" s="26"/>
      <c r="D25" s="68"/>
      <c r="E25" s="20"/>
      <c r="F25" s="126"/>
    </row>
    <row r="26" spans="1:7" s="38" customFormat="1">
      <c r="A26" s="46"/>
      <c r="B26" s="106" t="s">
        <v>57</v>
      </c>
      <c r="C26" s="112" t="s">
        <v>1</v>
      </c>
      <c r="D26" s="39">
        <v>1</v>
      </c>
      <c r="E26" s="40"/>
      <c r="F26" s="41">
        <f>E26*D26</f>
        <v>0</v>
      </c>
      <c r="G26" s="66"/>
    </row>
    <row r="27" spans="1:7" s="38" customFormat="1">
      <c r="A27" s="46"/>
      <c r="B27" s="106"/>
      <c r="C27" s="112"/>
      <c r="D27" s="39"/>
      <c r="E27" s="40"/>
      <c r="F27" s="41"/>
      <c r="G27" s="66"/>
    </row>
    <row r="28" spans="1:7" s="38" customFormat="1" ht="28.5">
      <c r="A28" s="127" t="s">
        <v>13</v>
      </c>
      <c r="B28" s="43" t="s">
        <v>77</v>
      </c>
      <c r="C28" s="132"/>
      <c r="D28" s="128"/>
      <c r="E28" s="128"/>
      <c r="F28" s="129"/>
      <c r="G28" s="66"/>
    </row>
    <row r="29" spans="1:7" s="38" customFormat="1">
      <c r="A29" s="46"/>
      <c r="B29" s="106" t="s">
        <v>70</v>
      </c>
      <c r="C29" s="112" t="s">
        <v>1</v>
      </c>
      <c r="D29" s="39">
        <v>1</v>
      </c>
      <c r="E29" s="40"/>
      <c r="F29" s="41">
        <f>E29*D29</f>
        <v>0</v>
      </c>
      <c r="G29" s="66"/>
    </row>
    <row r="30" spans="1:7" s="38" customFormat="1">
      <c r="A30" s="46"/>
      <c r="B30" s="106"/>
      <c r="C30" s="112"/>
      <c r="D30" s="39"/>
      <c r="E30" s="40"/>
      <c r="F30" s="41"/>
      <c r="G30" s="66"/>
    </row>
    <row r="31" spans="1:7" s="38" customFormat="1" ht="28.5">
      <c r="A31" s="127" t="s">
        <v>41</v>
      </c>
      <c r="B31" s="43" t="s">
        <v>76</v>
      </c>
      <c r="C31" s="132"/>
      <c r="D31" s="128"/>
      <c r="E31" s="128"/>
      <c r="F31" s="129"/>
      <c r="G31" s="66"/>
    </row>
    <row r="32" spans="1:7" s="38" customFormat="1">
      <c r="A32" s="46"/>
      <c r="B32" s="106" t="s">
        <v>70</v>
      </c>
      <c r="C32" s="112" t="s">
        <v>1</v>
      </c>
      <c r="D32" s="39">
        <v>1</v>
      </c>
      <c r="E32" s="40"/>
      <c r="F32" s="41">
        <f>E32*D32</f>
        <v>0</v>
      </c>
      <c r="G32" s="66"/>
    </row>
    <row r="33" spans="1:7" s="38" customFormat="1">
      <c r="A33" s="46"/>
      <c r="B33" s="106"/>
      <c r="C33" s="112"/>
      <c r="D33" s="39"/>
      <c r="E33" s="40"/>
      <c r="F33" s="41"/>
      <c r="G33" s="66"/>
    </row>
    <row r="34" spans="1:7" s="42" customFormat="1" ht="33.75" customHeight="1">
      <c r="A34" s="27" t="s">
        <v>60</v>
      </c>
      <c r="B34" s="155" t="s">
        <v>101</v>
      </c>
      <c r="C34" s="112"/>
      <c r="D34" s="39"/>
      <c r="E34" s="40"/>
      <c r="F34" s="41"/>
      <c r="G34" s="66"/>
    </row>
    <row r="35" spans="1:7" s="38" customFormat="1">
      <c r="A35" s="46"/>
      <c r="B35" s="106" t="s">
        <v>94</v>
      </c>
      <c r="C35" s="112" t="s">
        <v>1</v>
      </c>
      <c r="D35" s="39">
        <v>1</v>
      </c>
      <c r="E35" s="40"/>
      <c r="F35" s="41">
        <f>E35*D35</f>
        <v>0</v>
      </c>
      <c r="G35" s="66"/>
    </row>
    <row r="36" spans="1:7" s="38" customFormat="1">
      <c r="A36" s="46"/>
      <c r="B36" s="106"/>
      <c r="C36" s="112"/>
      <c r="D36" s="39"/>
      <c r="E36" s="40"/>
      <c r="F36" s="41"/>
      <c r="G36" s="66"/>
    </row>
    <row r="37" spans="1:7" s="42" customFormat="1" ht="33.75" customHeight="1">
      <c r="A37" s="27" t="s">
        <v>120</v>
      </c>
      <c r="B37" s="158" t="s">
        <v>171</v>
      </c>
      <c r="C37" s="112"/>
      <c r="D37" s="39"/>
      <c r="E37" s="40"/>
      <c r="F37" s="41"/>
      <c r="G37" s="66"/>
    </row>
    <row r="38" spans="1:7" s="38" customFormat="1">
      <c r="A38" s="46"/>
      <c r="B38" s="106" t="s">
        <v>24</v>
      </c>
      <c r="C38" s="112" t="s">
        <v>25</v>
      </c>
      <c r="D38" s="39">
        <v>85.1</v>
      </c>
      <c r="E38" s="40"/>
      <c r="F38" s="41">
        <f>E38*D38</f>
        <v>0</v>
      </c>
      <c r="G38" s="66"/>
    </row>
    <row r="39" spans="1:7" s="38" customFormat="1">
      <c r="A39" s="46"/>
      <c r="B39" s="106"/>
      <c r="C39" s="112"/>
      <c r="D39" s="39"/>
      <c r="E39" s="40"/>
      <c r="F39" s="41"/>
      <c r="G39" s="66"/>
    </row>
    <row r="40" spans="1:7" s="42" customFormat="1" ht="57">
      <c r="A40" s="27" t="s">
        <v>121</v>
      </c>
      <c r="B40" s="158" t="s">
        <v>122</v>
      </c>
      <c r="C40" s="112"/>
      <c r="D40" s="39"/>
      <c r="E40" s="40"/>
      <c r="F40" s="41"/>
      <c r="G40" s="66"/>
    </row>
    <row r="41" spans="1:7" s="38" customFormat="1">
      <c r="A41" s="46"/>
      <c r="B41" s="106" t="s">
        <v>24</v>
      </c>
      <c r="C41" s="112" t="s">
        <v>25</v>
      </c>
      <c r="D41" s="39">
        <v>139.82</v>
      </c>
      <c r="E41" s="40"/>
      <c r="F41" s="41">
        <f>E41*D41</f>
        <v>0</v>
      </c>
      <c r="G41" s="66"/>
    </row>
    <row r="42" spans="1:7" s="38" customFormat="1">
      <c r="A42" s="46"/>
      <c r="B42" s="106"/>
      <c r="C42" s="112"/>
      <c r="D42" s="39"/>
      <c r="E42" s="40"/>
      <c r="F42" s="41"/>
      <c r="G42" s="66"/>
    </row>
    <row r="43" spans="1:7" s="42" customFormat="1" ht="46.5" customHeight="1">
      <c r="A43" s="27" t="s">
        <v>156</v>
      </c>
      <c r="B43" s="158" t="s">
        <v>157</v>
      </c>
      <c r="C43" s="112"/>
      <c r="D43" s="39"/>
      <c r="E43" s="40"/>
      <c r="F43" s="41"/>
      <c r="G43" s="66"/>
    </row>
    <row r="44" spans="1:7" s="38" customFormat="1">
      <c r="A44" s="46"/>
      <c r="B44" s="106" t="s">
        <v>158</v>
      </c>
      <c r="C44" s="112" t="s">
        <v>1</v>
      </c>
      <c r="D44" s="39">
        <v>1</v>
      </c>
      <c r="E44" s="40"/>
      <c r="F44" s="41">
        <f>E44*D44</f>
        <v>0</v>
      </c>
      <c r="G44" s="66"/>
    </row>
    <row r="45" spans="1:7" s="38" customFormat="1">
      <c r="A45" s="46"/>
      <c r="B45" s="106"/>
      <c r="C45" s="112"/>
      <c r="D45" s="39"/>
      <c r="E45" s="40"/>
      <c r="F45" s="41"/>
      <c r="G45" s="66"/>
    </row>
    <row r="46" spans="1:7" s="42" customFormat="1" ht="57">
      <c r="A46" s="27" t="s">
        <v>172</v>
      </c>
      <c r="B46" s="158" t="s">
        <v>173</v>
      </c>
      <c r="C46" s="112"/>
      <c r="D46" s="39"/>
      <c r="E46" s="40"/>
      <c r="F46" s="41"/>
      <c r="G46" s="66"/>
    </row>
    <row r="47" spans="1:7" s="38" customFormat="1">
      <c r="A47" s="46"/>
      <c r="B47" s="106" t="s">
        <v>158</v>
      </c>
      <c r="C47" s="112" t="s">
        <v>1</v>
      </c>
      <c r="D47" s="39">
        <v>5</v>
      </c>
      <c r="E47" s="40"/>
      <c r="F47" s="41">
        <f>E47*D47</f>
        <v>0</v>
      </c>
      <c r="G47" s="66"/>
    </row>
    <row r="48" spans="1:7" s="38" customFormat="1" ht="15.75" thickBot="1">
      <c r="A48" s="46"/>
      <c r="B48" s="106"/>
      <c r="C48" s="112"/>
      <c r="D48" s="39"/>
      <c r="E48" s="40"/>
      <c r="F48" s="41"/>
      <c r="G48" s="66"/>
    </row>
    <row r="49" spans="1:170" s="35" customFormat="1" ht="16.5" thickBot="1">
      <c r="A49" s="46"/>
      <c r="B49" s="47" t="s">
        <v>26</v>
      </c>
      <c r="C49" s="48"/>
      <c r="D49" s="49"/>
      <c r="E49" s="50"/>
      <c r="F49" s="51">
        <f>SUM(F11:F48)</f>
        <v>0</v>
      </c>
      <c r="G49" s="37"/>
    </row>
    <row r="50" spans="1:170" s="42" customFormat="1">
      <c r="A50" s="56"/>
      <c r="B50" s="36"/>
      <c r="C50" s="35"/>
      <c r="D50" s="39"/>
      <c r="E50" s="40"/>
      <c r="F50" s="41"/>
      <c r="G50" s="37"/>
    </row>
    <row r="51" spans="1:170" s="42" customFormat="1" ht="15.75" thickBot="1">
      <c r="A51" s="56"/>
      <c r="B51" s="36"/>
      <c r="C51" s="35"/>
      <c r="D51" s="39"/>
      <c r="E51" s="40"/>
      <c r="F51" s="41"/>
      <c r="G51" s="37"/>
    </row>
    <row r="52" spans="1:170" s="35" customFormat="1" ht="15.75" thickBot="1">
      <c r="A52" s="28" t="s">
        <v>16</v>
      </c>
      <c r="B52" s="29" t="s">
        <v>14</v>
      </c>
      <c r="C52" s="30"/>
      <c r="D52" s="31"/>
      <c r="E52" s="32"/>
      <c r="F52" s="33"/>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row>
    <row r="53" spans="1:170" s="42" customFormat="1">
      <c r="A53" s="56"/>
      <c r="B53" s="36"/>
      <c r="C53" s="35"/>
      <c r="D53" s="39"/>
      <c r="E53" s="40"/>
      <c r="F53" s="41"/>
      <c r="G53" s="37"/>
    </row>
    <row r="54" spans="1:170" s="42" customFormat="1" ht="33" customHeight="1">
      <c r="A54" s="27" t="s">
        <v>18</v>
      </c>
      <c r="B54" s="43" t="s">
        <v>78</v>
      </c>
      <c r="C54" s="112"/>
      <c r="D54" s="44"/>
      <c r="E54" s="130"/>
      <c r="F54" s="131"/>
      <c r="G54" s="66"/>
    </row>
    <row r="55" spans="1:170" s="42" customFormat="1">
      <c r="A55" s="35"/>
      <c r="B55" s="106" t="s">
        <v>24</v>
      </c>
      <c r="C55" s="112" t="s">
        <v>25</v>
      </c>
      <c r="D55" s="39">
        <v>404.46</v>
      </c>
      <c r="E55" s="45"/>
      <c r="F55" s="41">
        <f>SUM(D55*E55)</f>
        <v>0</v>
      </c>
      <c r="G55" s="66"/>
    </row>
    <row r="56" spans="1:170" s="42" customFormat="1">
      <c r="A56" s="35"/>
      <c r="B56" s="106"/>
      <c r="C56" s="112"/>
      <c r="D56" s="39"/>
      <c r="E56" s="45"/>
      <c r="F56" s="41"/>
      <c r="G56" s="66"/>
    </row>
    <row r="57" spans="1:170" s="42" customFormat="1" ht="87.75" customHeight="1">
      <c r="A57" s="27" t="s">
        <v>59</v>
      </c>
      <c r="B57" s="43" t="s">
        <v>118</v>
      </c>
      <c r="C57" s="112"/>
      <c r="D57" s="44"/>
      <c r="E57" s="130"/>
      <c r="F57" s="131"/>
      <c r="G57" s="66"/>
    </row>
    <row r="58" spans="1:170" s="42" customFormat="1">
      <c r="A58" s="35"/>
      <c r="B58" s="106" t="s">
        <v>24</v>
      </c>
      <c r="C58" s="112" t="s">
        <v>25</v>
      </c>
      <c r="D58" s="39">
        <v>351.96</v>
      </c>
      <c r="E58" s="45"/>
      <c r="F58" s="41">
        <f>SUM(D58*E58)</f>
        <v>0</v>
      </c>
      <c r="G58" s="66"/>
    </row>
    <row r="59" spans="1:170" s="42" customFormat="1">
      <c r="A59" s="35"/>
      <c r="B59" s="106"/>
      <c r="C59" s="112"/>
      <c r="D59" s="39"/>
      <c r="E59" s="45"/>
      <c r="F59" s="41"/>
      <c r="G59" s="66"/>
    </row>
    <row r="60" spans="1:170" s="42" customFormat="1" ht="99.75">
      <c r="A60" s="27" t="s">
        <v>84</v>
      </c>
      <c r="B60" s="43" t="s">
        <v>117</v>
      </c>
      <c r="C60" s="112"/>
      <c r="D60" s="44"/>
      <c r="E60" s="130"/>
      <c r="F60" s="131"/>
      <c r="G60" s="66"/>
    </row>
    <row r="61" spans="1:170" s="42" customFormat="1">
      <c r="A61" s="35"/>
      <c r="B61" s="106" t="s">
        <v>24</v>
      </c>
      <c r="C61" s="112" t="s">
        <v>25</v>
      </c>
      <c r="D61" s="39">
        <v>351.96</v>
      </c>
      <c r="E61" s="45"/>
      <c r="F61" s="41">
        <f>SUM(D61*E61)</f>
        <v>0</v>
      </c>
      <c r="G61" s="66"/>
    </row>
    <row r="62" spans="1:170" s="42" customFormat="1" ht="15.75" thickBot="1">
      <c r="A62" s="35"/>
      <c r="B62" s="103"/>
      <c r="C62" s="35"/>
      <c r="D62" s="39"/>
      <c r="E62" s="45"/>
      <c r="F62" s="41"/>
      <c r="G62" s="37"/>
    </row>
    <row r="63" spans="1:170" s="35" customFormat="1" ht="16.5" thickBot="1">
      <c r="A63" s="46"/>
      <c r="B63" s="47" t="s">
        <v>27</v>
      </c>
      <c r="C63" s="48"/>
      <c r="D63" s="49"/>
      <c r="E63" s="50"/>
      <c r="F63" s="51">
        <f>SUM(F55:F62)</f>
        <v>0</v>
      </c>
      <c r="G63" s="37"/>
    </row>
    <row r="64" spans="1:170" s="42" customFormat="1">
      <c r="A64" s="56"/>
      <c r="B64" s="36"/>
      <c r="C64" s="35"/>
      <c r="D64" s="39"/>
      <c r="E64" s="40"/>
      <c r="F64" s="41"/>
      <c r="G64" s="37"/>
    </row>
    <row r="65" spans="1:170" s="42" customFormat="1" ht="15.75" thickBot="1">
      <c r="A65" s="56"/>
      <c r="B65" s="36"/>
      <c r="C65" s="35"/>
      <c r="D65" s="39"/>
      <c r="E65" s="40"/>
      <c r="F65" s="41"/>
      <c r="G65" s="37"/>
    </row>
    <row r="66" spans="1:170" s="35" customFormat="1" ht="15.75" thickBot="1">
      <c r="A66" s="28" t="s">
        <v>17</v>
      </c>
      <c r="B66" s="29" t="s">
        <v>15</v>
      </c>
      <c r="C66" s="30"/>
      <c r="D66" s="31"/>
      <c r="E66" s="32"/>
      <c r="F66" s="33"/>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row>
    <row r="67" spans="1:170" s="42" customFormat="1">
      <c r="A67" s="56"/>
      <c r="B67" s="36"/>
      <c r="C67" s="35"/>
      <c r="D67" s="39"/>
      <c r="E67" s="40"/>
      <c r="F67" s="41"/>
      <c r="G67" s="37"/>
    </row>
    <row r="68" spans="1:170" s="66" customFormat="1" ht="301.5" customHeight="1">
      <c r="A68" s="27" t="s">
        <v>28</v>
      </c>
      <c r="B68" s="122" t="s">
        <v>97</v>
      </c>
      <c r="C68" s="112"/>
      <c r="D68" s="39"/>
      <c r="E68" s="40"/>
      <c r="F68" s="41"/>
    </row>
    <row r="69" spans="1:170" s="42" customFormat="1">
      <c r="A69" s="35"/>
      <c r="B69" s="106" t="s">
        <v>24</v>
      </c>
      <c r="C69" s="112" t="s">
        <v>25</v>
      </c>
      <c r="D69" s="39">
        <v>362.14</v>
      </c>
      <c r="E69" s="45"/>
      <c r="F69" s="41">
        <f>SUM(D69*E69)</f>
        <v>0</v>
      </c>
      <c r="G69" s="66"/>
    </row>
    <row r="70" spans="1:170" s="42" customFormat="1">
      <c r="A70" s="35"/>
      <c r="B70" s="106"/>
      <c r="C70" s="112"/>
      <c r="D70" s="39"/>
      <c r="E70" s="45"/>
      <c r="F70" s="41"/>
      <c r="G70" s="66"/>
    </row>
    <row r="71" spans="1:170" s="105" customFormat="1" ht="103.5" customHeight="1">
      <c r="A71" s="27" t="s">
        <v>83</v>
      </c>
      <c r="B71" s="43" t="s">
        <v>85</v>
      </c>
      <c r="C71" s="53"/>
      <c r="D71" s="39"/>
      <c r="E71" s="40"/>
      <c r="F71" s="123"/>
    </row>
    <row r="72" spans="1:170" s="105" customFormat="1">
      <c r="A72" s="52"/>
      <c r="B72" s="55" t="s">
        <v>52</v>
      </c>
      <c r="C72" s="26" t="s">
        <v>25</v>
      </c>
      <c r="D72" s="124">
        <v>42.46</v>
      </c>
      <c r="E72" s="68"/>
      <c r="F72" s="125">
        <f>E72*D72</f>
        <v>0</v>
      </c>
    </row>
    <row r="73" spans="1:170" s="105" customFormat="1">
      <c r="A73" s="52"/>
      <c r="B73" s="55"/>
      <c r="C73" s="26"/>
      <c r="D73" s="124"/>
      <c r="E73" s="68"/>
      <c r="F73" s="125"/>
    </row>
    <row r="74" spans="1:170" s="66" customFormat="1" ht="105" customHeight="1">
      <c r="A74" s="27" t="s">
        <v>29</v>
      </c>
      <c r="B74" s="43" t="s">
        <v>98</v>
      </c>
      <c r="C74" s="112"/>
      <c r="D74" s="39"/>
      <c r="E74" s="40"/>
      <c r="F74" s="41"/>
    </row>
    <row r="75" spans="1:170" s="42" customFormat="1">
      <c r="A75" s="35"/>
      <c r="B75" s="106" t="s">
        <v>24</v>
      </c>
      <c r="C75" s="112" t="s">
        <v>25</v>
      </c>
      <c r="D75" s="39">
        <v>25.06</v>
      </c>
      <c r="E75" s="45"/>
      <c r="F75" s="41">
        <f>SUM(D75*E75)</f>
        <v>0</v>
      </c>
      <c r="G75" s="66"/>
    </row>
    <row r="76" spans="1:170" s="42" customFormat="1">
      <c r="A76" s="35"/>
      <c r="B76" s="106"/>
      <c r="C76" s="112"/>
      <c r="D76" s="39"/>
      <c r="E76" s="45"/>
      <c r="F76" s="41"/>
      <c r="G76" s="66"/>
    </row>
    <row r="77" spans="1:170" s="105" customFormat="1" ht="72">
      <c r="A77" s="27" t="s">
        <v>86</v>
      </c>
      <c r="B77" s="43" t="s">
        <v>106</v>
      </c>
      <c r="C77" s="53"/>
      <c r="D77" s="39"/>
      <c r="E77" s="40"/>
      <c r="F77" s="123"/>
    </row>
    <row r="78" spans="1:170" s="105" customFormat="1">
      <c r="A78" s="52"/>
      <c r="B78" s="55" t="s">
        <v>53</v>
      </c>
      <c r="C78" s="26" t="s">
        <v>25</v>
      </c>
      <c r="D78" s="124">
        <v>231.53</v>
      </c>
      <c r="E78" s="68"/>
      <c r="F78" s="125">
        <f>E78*D78</f>
        <v>0</v>
      </c>
    </row>
    <row r="79" spans="1:170" s="105" customFormat="1">
      <c r="A79" s="52"/>
      <c r="B79" s="55" t="s">
        <v>54</v>
      </c>
      <c r="C79" s="26" t="s">
        <v>25</v>
      </c>
      <c r="D79" s="124">
        <v>231.53</v>
      </c>
      <c r="E79" s="68"/>
      <c r="F79" s="125">
        <f>E79*D79</f>
        <v>0</v>
      </c>
    </row>
    <row r="80" spans="1:170" s="105" customFormat="1">
      <c r="A80" s="52"/>
      <c r="B80" s="55" t="s">
        <v>55</v>
      </c>
      <c r="C80" s="26" t="s">
        <v>25</v>
      </c>
      <c r="D80" s="124">
        <v>231.53</v>
      </c>
      <c r="E80" s="68"/>
      <c r="F80" s="125">
        <f>E80*D80</f>
        <v>0</v>
      </c>
    </row>
    <row r="81" spans="1:170" s="105" customFormat="1">
      <c r="A81" s="52"/>
      <c r="B81" s="55"/>
      <c r="C81" s="26"/>
      <c r="D81" s="124"/>
      <c r="E81" s="68"/>
      <c r="F81" s="125"/>
    </row>
    <row r="82" spans="1:170" s="105" customFormat="1" ht="99.75">
      <c r="A82" s="27" t="s">
        <v>31</v>
      </c>
      <c r="B82" s="43" t="s">
        <v>103</v>
      </c>
      <c r="C82" s="53"/>
      <c r="D82" s="39"/>
      <c r="E82" s="40"/>
      <c r="F82" s="57"/>
    </row>
    <row r="83" spans="1:170" s="42" customFormat="1">
      <c r="A83" s="35"/>
      <c r="B83" s="106" t="s">
        <v>24</v>
      </c>
      <c r="C83" s="112" t="s">
        <v>25</v>
      </c>
      <c r="D83" s="39">
        <v>6.07</v>
      </c>
      <c r="E83" s="45"/>
      <c r="F83" s="41">
        <f>SUM(D83*E83)</f>
        <v>0</v>
      </c>
      <c r="G83" s="66"/>
    </row>
    <row r="84" spans="1:170" s="42" customFormat="1">
      <c r="A84" s="35"/>
      <c r="B84" s="106"/>
      <c r="C84" s="112"/>
      <c r="D84" s="39"/>
      <c r="E84" s="45"/>
      <c r="F84" s="41"/>
      <c r="G84" s="66"/>
    </row>
    <row r="85" spans="1:170" s="111" customFormat="1" ht="60.75" customHeight="1">
      <c r="A85" s="27" t="s">
        <v>63</v>
      </c>
      <c r="B85" s="43" t="s">
        <v>105</v>
      </c>
      <c r="C85" s="134"/>
      <c r="D85" s="108"/>
      <c r="E85" s="109"/>
      <c r="F85" s="110"/>
    </row>
    <row r="86" spans="1:170" s="66" customFormat="1">
      <c r="A86" s="133"/>
      <c r="B86" s="96" t="s">
        <v>104</v>
      </c>
      <c r="C86" s="26" t="s">
        <v>25</v>
      </c>
      <c r="D86" s="44">
        <v>139.82</v>
      </c>
      <c r="E86" s="101"/>
      <c r="F86" s="94">
        <f>E86*D86</f>
        <v>0</v>
      </c>
    </row>
    <row r="87" spans="1:170" s="105" customFormat="1">
      <c r="A87" s="52"/>
      <c r="B87" s="55" t="s">
        <v>54</v>
      </c>
      <c r="C87" s="26" t="s">
        <v>25</v>
      </c>
      <c r="D87" s="124">
        <v>139.82</v>
      </c>
      <c r="E87" s="68"/>
      <c r="F87" s="125">
        <f>E87*D87</f>
        <v>0</v>
      </c>
    </row>
    <row r="88" spans="1:170" s="105" customFormat="1">
      <c r="A88" s="52"/>
      <c r="B88" s="55"/>
      <c r="C88" s="26"/>
      <c r="D88" s="124"/>
      <c r="E88" s="68"/>
      <c r="F88" s="125"/>
    </row>
    <row r="89" spans="1:170" s="105" customFormat="1" ht="118.5" customHeight="1">
      <c r="A89" s="27" t="s">
        <v>74</v>
      </c>
      <c r="B89" s="155" t="s">
        <v>119</v>
      </c>
      <c r="C89" s="53"/>
      <c r="D89" s="39"/>
      <c r="E89" s="40"/>
      <c r="F89" s="57"/>
    </row>
    <row r="90" spans="1:170" s="42" customFormat="1">
      <c r="A90" s="35"/>
      <c r="B90" s="106" t="s">
        <v>24</v>
      </c>
      <c r="C90" s="112" t="s">
        <v>25</v>
      </c>
      <c r="D90" s="39">
        <v>139.82</v>
      </c>
      <c r="E90" s="45"/>
      <c r="F90" s="41">
        <f>SUM(D90*E90)</f>
        <v>0</v>
      </c>
      <c r="G90" s="66"/>
    </row>
    <row r="91" spans="1:170" s="66" customFormat="1" ht="15.75" thickBot="1">
      <c r="A91" s="133"/>
      <c r="B91" s="96"/>
      <c r="C91" s="26"/>
      <c r="D91" s="44"/>
      <c r="E91" s="101"/>
      <c r="F91" s="94"/>
    </row>
    <row r="92" spans="1:170" s="35" customFormat="1" ht="16.5" thickBot="1">
      <c r="A92" s="46"/>
      <c r="B92" s="47" t="s">
        <v>30</v>
      </c>
      <c r="C92" s="136"/>
      <c r="D92" s="49"/>
      <c r="E92" s="50"/>
      <c r="F92" s="51">
        <f>SUM(F69:F91)</f>
        <v>0</v>
      </c>
      <c r="G92" s="37"/>
    </row>
    <row r="93" spans="1:170" s="42" customFormat="1">
      <c r="A93" s="56"/>
      <c r="B93" s="36"/>
      <c r="C93" s="112"/>
      <c r="D93" s="39"/>
      <c r="E93" s="40"/>
      <c r="F93" s="41"/>
      <c r="G93" s="37"/>
    </row>
    <row r="94" spans="1:170" s="42" customFormat="1" ht="15.75" thickBot="1">
      <c r="A94" s="56"/>
      <c r="B94" s="36"/>
      <c r="C94" s="112"/>
      <c r="D94" s="39"/>
      <c r="E94" s="40"/>
      <c r="F94" s="41"/>
      <c r="G94" s="37"/>
    </row>
    <row r="95" spans="1:170" s="35" customFormat="1" ht="15.75" thickBot="1">
      <c r="A95" s="28" t="s">
        <v>19</v>
      </c>
      <c r="B95" s="29" t="s">
        <v>36</v>
      </c>
      <c r="C95" s="137"/>
      <c r="D95" s="31"/>
      <c r="E95" s="32"/>
      <c r="F95" s="33"/>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row>
    <row r="96" spans="1:170" s="42" customFormat="1">
      <c r="A96" s="56"/>
      <c r="B96" s="36"/>
      <c r="C96" s="112"/>
      <c r="D96" s="39"/>
      <c r="E96" s="40"/>
      <c r="F96" s="41"/>
      <c r="G96" s="37"/>
    </row>
    <row r="97" spans="1:7" s="42" customFormat="1" ht="45" customHeight="1">
      <c r="A97" s="27" t="s">
        <v>45</v>
      </c>
      <c r="B97" s="43" t="s">
        <v>72</v>
      </c>
      <c r="C97" s="112"/>
      <c r="D97" s="39"/>
      <c r="E97" s="40"/>
      <c r="F97" s="41"/>
      <c r="G97" s="37"/>
    </row>
    <row r="98" spans="1:7" s="42" customFormat="1">
      <c r="A98" s="56"/>
      <c r="B98" s="36" t="s">
        <v>22</v>
      </c>
      <c r="C98" s="112" t="s">
        <v>23</v>
      </c>
      <c r="D98" s="39">
        <v>24.81</v>
      </c>
      <c r="E98" s="40"/>
      <c r="F98" s="41">
        <f>E98*D98</f>
        <v>0</v>
      </c>
      <c r="G98" s="37"/>
    </row>
    <row r="99" spans="1:7" s="42" customFormat="1">
      <c r="A99" s="56"/>
      <c r="B99" s="106"/>
      <c r="C99" s="112"/>
      <c r="D99" s="39"/>
      <c r="E99" s="40"/>
      <c r="F99" s="41"/>
      <c r="G99" s="37"/>
    </row>
    <row r="100" spans="1:7" s="42" customFormat="1" ht="72">
      <c r="A100" s="27" t="s">
        <v>46</v>
      </c>
      <c r="B100" s="106" t="s">
        <v>79</v>
      </c>
      <c r="C100" s="112"/>
      <c r="D100" s="39"/>
      <c r="E100" s="40"/>
      <c r="F100" s="41"/>
      <c r="G100" s="37"/>
    </row>
    <row r="101" spans="1:7" s="42" customFormat="1">
      <c r="A101" s="56"/>
      <c r="B101" s="106" t="s">
        <v>22</v>
      </c>
      <c r="C101" s="112" t="s">
        <v>23</v>
      </c>
      <c r="D101" s="39">
        <v>24.81</v>
      </c>
      <c r="E101" s="40"/>
      <c r="F101" s="41">
        <f>E101*D101</f>
        <v>0</v>
      </c>
      <c r="G101" s="37"/>
    </row>
    <row r="102" spans="1:7" s="42" customFormat="1">
      <c r="A102" s="56"/>
      <c r="B102" s="106"/>
      <c r="C102" s="112"/>
      <c r="D102" s="39"/>
      <c r="E102" s="40"/>
      <c r="F102" s="41"/>
      <c r="G102" s="37"/>
    </row>
    <row r="103" spans="1:7" s="42" customFormat="1" ht="58.5" customHeight="1">
      <c r="A103" s="27" t="s">
        <v>47</v>
      </c>
      <c r="B103" s="43" t="s">
        <v>174</v>
      </c>
      <c r="C103" s="112"/>
      <c r="D103" s="39"/>
      <c r="E103" s="40"/>
      <c r="F103" s="41"/>
      <c r="G103" s="66"/>
    </row>
    <row r="104" spans="1:7" s="42" customFormat="1">
      <c r="A104" s="56"/>
      <c r="B104" s="106" t="s">
        <v>22</v>
      </c>
      <c r="C104" s="112" t="s">
        <v>23</v>
      </c>
      <c r="D104" s="39">
        <v>36.85</v>
      </c>
      <c r="E104" s="40"/>
      <c r="F104" s="41">
        <f>E104*D104</f>
        <v>0</v>
      </c>
      <c r="G104" s="66"/>
    </row>
    <row r="105" spans="1:7" s="80" customFormat="1">
      <c r="A105" s="82"/>
      <c r="B105" s="75"/>
      <c r="C105" s="138"/>
      <c r="D105" s="77"/>
      <c r="E105" s="78"/>
      <c r="F105" s="79"/>
      <c r="G105" s="76"/>
    </row>
    <row r="106" spans="1:7" s="42" customFormat="1" ht="71.25">
      <c r="A106" s="27" t="s">
        <v>48</v>
      </c>
      <c r="B106" s="43" t="s">
        <v>80</v>
      </c>
      <c r="C106" s="112"/>
      <c r="D106" s="39"/>
      <c r="E106" s="40"/>
      <c r="F106" s="41"/>
      <c r="G106" s="66"/>
    </row>
    <row r="107" spans="1:7" s="42" customFormat="1">
      <c r="A107" s="56"/>
      <c r="B107" s="106" t="s">
        <v>22</v>
      </c>
      <c r="C107" s="112" t="s">
        <v>23</v>
      </c>
      <c r="D107" s="39">
        <v>36.85</v>
      </c>
      <c r="E107" s="40"/>
      <c r="F107" s="41">
        <f>E107*D107</f>
        <v>0</v>
      </c>
      <c r="G107" s="66"/>
    </row>
    <row r="108" spans="1:7" s="80" customFormat="1">
      <c r="A108" s="82"/>
      <c r="B108" s="75"/>
      <c r="C108" s="138"/>
      <c r="D108" s="77"/>
      <c r="E108" s="78"/>
      <c r="F108" s="79"/>
      <c r="G108" s="76"/>
    </row>
    <row r="109" spans="1:7" s="42" customFormat="1" ht="57" customHeight="1">
      <c r="A109" s="27" t="s">
        <v>49</v>
      </c>
      <c r="B109" s="43" t="s">
        <v>175</v>
      </c>
      <c r="C109" s="112"/>
      <c r="D109" s="39"/>
      <c r="E109" s="40"/>
      <c r="F109" s="41"/>
      <c r="G109" s="66"/>
    </row>
    <row r="110" spans="1:7" s="42" customFormat="1">
      <c r="A110" s="56"/>
      <c r="B110" s="106" t="s">
        <v>22</v>
      </c>
      <c r="C110" s="112" t="s">
        <v>23</v>
      </c>
      <c r="D110" s="39">
        <v>3.75</v>
      </c>
      <c r="E110" s="40"/>
      <c r="F110" s="41">
        <f>E110*D110</f>
        <v>0</v>
      </c>
      <c r="G110" s="66"/>
    </row>
    <row r="111" spans="1:7" s="80" customFormat="1">
      <c r="A111" s="82"/>
      <c r="B111" s="75"/>
      <c r="C111" s="138"/>
      <c r="D111" s="77"/>
      <c r="E111" s="78"/>
      <c r="F111" s="79"/>
      <c r="G111" s="76"/>
    </row>
    <row r="112" spans="1:7" s="42" customFormat="1" ht="101.25" customHeight="1">
      <c r="A112" s="27" t="s">
        <v>162</v>
      </c>
      <c r="B112" s="43" t="s">
        <v>176</v>
      </c>
      <c r="C112" s="112"/>
      <c r="D112" s="39"/>
      <c r="E112" s="40"/>
      <c r="F112" s="41"/>
      <c r="G112" s="66"/>
    </row>
    <row r="113" spans="1:7" s="42" customFormat="1">
      <c r="A113" s="56"/>
      <c r="B113" s="106" t="s">
        <v>22</v>
      </c>
      <c r="C113" s="112" t="s">
        <v>23</v>
      </c>
      <c r="D113" s="39">
        <v>3.75</v>
      </c>
      <c r="E113" s="40"/>
      <c r="F113" s="41">
        <f>E113*D113</f>
        <v>0</v>
      </c>
      <c r="G113" s="66"/>
    </row>
    <row r="114" spans="1:7" s="42" customFormat="1">
      <c r="A114" s="56"/>
      <c r="B114" s="106"/>
      <c r="C114" s="112"/>
      <c r="D114" s="39"/>
      <c r="E114" s="40"/>
      <c r="F114" s="41"/>
      <c r="G114" s="66"/>
    </row>
    <row r="115" spans="1:7" s="42" customFormat="1" ht="85.5">
      <c r="A115" s="27" t="s">
        <v>149</v>
      </c>
      <c r="B115" s="43" t="s">
        <v>107</v>
      </c>
      <c r="C115" s="112"/>
      <c r="D115" s="113"/>
      <c r="E115" s="114"/>
      <c r="F115" s="115"/>
      <c r="G115" s="66"/>
    </row>
    <row r="116" spans="1:7" s="42" customFormat="1">
      <c r="A116" s="56"/>
      <c r="B116" s="106" t="s">
        <v>22</v>
      </c>
      <c r="C116" s="112" t="s">
        <v>23</v>
      </c>
      <c r="D116" s="113">
        <v>42.99</v>
      </c>
      <c r="E116" s="114"/>
      <c r="F116" s="115">
        <f>E116*D116</f>
        <v>0</v>
      </c>
      <c r="G116" s="66"/>
    </row>
    <row r="117" spans="1:7" s="42" customFormat="1">
      <c r="A117" s="56"/>
      <c r="B117" s="106"/>
      <c r="C117" s="112"/>
      <c r="D117" s="39"/>
      <c r="E117" s="40"/>
      <c r="F117" s="41"/>
      <c r="G117" s="66"/>
    </row>
    <row r="118" spans="1:7" s="42" customFormat="1" ht="42.75">
      <c r="A118" s="27" t="s">
        <v>73</v>
      </c>
      <c r="B118" s="43" t="s">
        <v>108</v>
      </c>
      <c r="C118" s="112"/>
      <c r="D118" s="113"/>
      <c r="E118" s="114"/>
      <c r="F118" s="115"/>
      <c r="G118" s="66"/>
    </row>
    <row r="119" spans="1:7" s="42" customFormat="1">
      <c r="A119" s="56"/>
      <c r="B119" s="106" t="s">
        <v>22</v>
      </c>
      <c r="C119" s="112" t="s">
        <v>23</v>
      </c>
      <c r="D119" s="113">
        <v>42.99</v>
      </c>
      <c r="E119" s="114"/>
      <c r="F119" s="115">
        <f>E119*D119</f>
        <v>0</v>
      </c>
      <c r="G119" s="66"/>
    </row>
    <row r="120" spans="1:7" s="42" customFormat="1">
      <c r="A120" s="56"/>
      <c r="B120" s="106"/>
      <c r="C120" s="112"/>
      <c r="D120" s="113"/>
      <c r="E120" s="114"/>
      <c r="F120" s="115"/>
      <c r="G120" s="66"/>
    </row>
    <row r="121" spans="1:7" s="42" customFormat="1" ht="44.25" customHeight="1">
      <c r="A121" s="27" t="s">
        <v>159</v>
      </c>
      <c r="B121" s="106" t="s">
        <v>150</v>
      </c>
      <c r="C121" s="112"/>
      <c r="D121" s="39"/>
      <c r="E121" s="40"/>
      <c r="F121" s="41"/>
      <c r="G121" s="37"/>
    </row>
    <row r="122" spans="1:7" s="42" customFormat="1">
      <c r="A122" s="56"/>
      <c r="B122" s="106" t="s">
        <v>151</v>
      </c>
      <c r="C122" s="112" t="s">
        <v>1</v>
      </c>
      <c r="D122" s="39">
        <v>2</v>
      </c>
      <c r="E122" s="40"/>
      <c r="F122" s="41">
        <f>E122*D122</f>
        <v>0</v>
      </c>
      <c r="G122" s="37"/>
    </row>
    <row r="123" spans="1:7" s="42" customFormat="1">
      <c r="A123" s="56"/>
      <c r="B123" s="106"/>
      <c r="C123" s="112"/>
      <c r="D123" s="39"/>
      <c r="E123" s="40"/>
      <c r="F123" s="41"/>
      <c r="G123" s="37"/>
    </row>
    <row r="124" spans="1:7" s="42" customFormat="1" ht="57">
      <c r="A124" s="27" t="s">
        <v>163</v>
      </c>
      <c r="B124" s="158" t="s">
        <v>153</v>
      </c>
      <c r="C124" s="112"/>
      <c r="D124" s="39"/>
      <c r="E124" s="40"/>
      <c r="F124" s="41"/>
      <c r="G124" s="37"/>
    </row>
    <row r="125" spans="1:7" s="42" customFormat="1">
      <c r="A125" s="56"/>
      <c r="B125" s="106" t="s">
        <v>152</v>
      </c>
      <c r="C125" s="112" t="s">
        <v>23</v>
      </c>
      <c r="D125" s="39">
        <v>2.63</v>
      </c>
      <c r="E125" s="40"/>
      <c r="F125" s="41">
        <f>E125*D125</f>
        <v>0</v>
      </c>
      <c r="G125" s="37"/>
    </row>
    <row r="126" spans="1:7" s="42" customFormat="1">
      <c r="A126" s="56"/>
      <c r="B126" s="106"/>
      <c r="C126" s="112"/>
      <c r="D126" s="39"/>
      <c r="E126" s="40"/>
      <c r="F126" s="41"/>
      <c r="G126" s="37"/>
    </row>
    <row r="127" spans="1:7" s="42" customFormat="1" ht="57.75">
      <c r="A127" s="27" t="s">
        <v>87</v>
      </c>
      <c r="B127" s="106" t="s">
        <v>160</v>
      </c>
      <c r="C127" s="112"/>
      <c r="D127" s="39"/>
      <c r="E127" s="40"/>
      <c r="F127" s="41"/>
      <c r="G127" s="37"/>
    </row>
    <row r="128" spans="1:7" s="42" customFormat="1">
      <c r="A128" s="56"/>
      <c r="B128" s="106" t="s">
        <v>161</v>
      </c>
      <c r="C128" s="112" t="s">
        <v>1</v>
      </c>
      <c r="D128" s="39">
        <v>2</v>
      </c>
      <c r="E128" s="40"/>
      <c r="F128" s="41">
        <f>E128*D128</f>
        <v>0</v>
      </c>
      <c r="G128" s="37"/>
    </row>
    <row r="129" spans="1:170" s="42" customFormat="1" ht="15.75" thickBot="1">
      <c r="A129" s="56"/>
      <c r="B129" s="106"/>
      <c r="C129" s="112"/>
      <c r="D129" s="39"/>
      <c r="E129" s="40"/>
      <c r="F129" s="41"/>
      <c r="G129" s="66"/>
    </row>
    <row r="130" spans="1:170" s="35" customFormat="1" ht="16.5" thickBot="1">
      <c r="A130" s="46"/>
      <c r="B130" s="47" t="s">
        <v>37</v>
      </c>
      <c r="C130" s="48"/>
      <c r="D130" s="49"/>
      <c r="E130" s="50"/>
      <c r="F130" s="51">
        <f>SUM(F97:F129)</f>
        <v>0</v>
      </c>
      <c r="G130" s="37"/>
    </row>
    <row r="131" spans="1:170" s="42" customFormat="1">
      <c r="A131" s="56"/>
      <c r="B131" s="36"/>
      <c r="C131" s="35"/>
      <c r="D131" s="39"/>
      <c r="E131" s="40"/>
      <c r="F131" s="41"/>
      <c r="G131" s="37"/>
    </row>
    <row r="132" spans="1:170" s="42" customFormat="1" ht="15.75" thickBot="1">
      <c r="A132" s="56"/>
      <c r="B132" s="36"/>
      <c r="C132" s="35"/>
      <c r="D132" s="39"/>
      <c r="E132" s="40"/>
      <c r="F132" s="41"/>
      <c r="G132" s="37"/>
    </row>
    <row r="133" spans="1:170" s="35" customFormat="1" ht="15.75" thickBot="1">
      <c r="A133" s="28" t="s">
        <v>20</v>
      </c>
      <c r="B133" s="29" t="s">
        <v>39</v>
      </c>
      <c r="C133" s="30"/>
      <c r="D133" s="31"/>
      <c r="E133" s="32"/>
      <c r="F133" s="33"/>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row>
    <row r="134" spans="1:170" s="42" customFormat="1">
      <c r="A134" s="56"/>
      <c r="B134" s="36"/>
      <c r="C134" s="35"/>
      <c r="D134" s="39"/>
      <c r="E134" s="40"/>
      <c r="F134" s="41"/>
      <c r="G134" s="37"/>
    </row>
    <row r="135" spans="1:170" s="42" customFormat="1" ht="130.5" customHeight="1">
      <c r="A135" s="27" t="s">
        <v>164</v>
      </c>
      <c r="B135" s="107" t="s">
        <v>177</v>
      </c>
      <c r="C135" s="35"/>
      <c r="D135" s="39"/>
      <c r="E135" s="40"/>
      <c r="F135" s="41"/>
      <c r="G135" s="37"/>
    </row>
    <row r="136" spans="1:170" s="42" customFormat="1">
      <c r="A136" s="56"/>
      <c r="B136" s="106" t="s">
        <v>24</v>
      </c>
      <c r="C136" s="112" t="s">
        <v>25</v>
      </c>
      <c r="D136" s="39">
        <v>351.96</v>
      </c>
      <c r="E136" s="40"/>
      <c r="F136" s="41">
        <f>E136*D136</f>
        <v>0</v>
      </c>
      <c r="G136" s="66"/>
    </row>
    <row r="137" spans="1:170" s="42" customFormat="1" ht="15.75" thickBot="1">
      <c r="A137" s="56"/>
      <c r="B137" s="106"/>
      <c r="C137" s="112"/>
      <c r="D137" s="39"/>
      <c r="E137" s="40"/>
      <c r="F137" s="41"/>
      <c r="G137" s="66"/>
    </row>
    <row r="138" spans="1:170" s="35" customFormat="1" ht="16.5" thickBot="1">
      <c r="A138" s="46"/>
      <c r="B138" s="47" t="s">
        <v>40</v>
      </c>
      <c r="C138" s="48"/>
      <c r="D138" s="49"/>
      <c r="E138" s="50"/>
      <c r="F138" s="51">
        <f>SUM(F134:F137)</f>
        <v>0</v>
      </c>
      <c r="G138" s="37"/>
    </row>
    <row r="139" spans="1:170" s="42" customFormat="1">
      <c r="A139" s="56"/>
      <c r="B139" s="36"/>
      <c r="C139" s="35"/>
      <c r="D139" s="39"/>
      <c r="E139" s="40"/>
      <c r="F139" s="41"/>
      <c r="G139" s="37"/>
    </row>
    <row r="140" spans="1:170" s="42" customFormat="1" ht="15.75" thickBot="1">
      <c r="A140" s="56"/>
      <c r="B140" s="106"/>
      <c r="C140" s="35"/>
      <c r="D140" s="39"/>
      <c r="E140" s="40"/>
      <c r="F140" s="41"/>
      <c r="G140" s="37"/>
    </row>
    <row r="141" spans="1:170" s="35" customFormat="1" ht="16.5" customHeight="1" thickBot="1">
      <c r="A141" s="28" t="s">
        <v>32</v>
      </c>
      <c r="B141" s="29" t="s">
        <v>34</v>
      </c>
      <c r="C141" s="30"/>
      <c r="D141" s="31"/>
      <c r="E141" s="32"/>
      <c r="F141" s="33"/>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row>
    <row r="142" spans="1:170" s="88" customFormat="1" ht="14.25" customHeight="1">
      <c r="A142" s="86"/>
      <c r="B142" s="87"/>
      <c r="C142" s="83"/>
      <c r="D142" s="84"/>
      <c r="E142" s="85"/>
      <c r="F142" s="81"/>
    </row>
    <row r="143" spans="1:170" s="88" customFormat="1" ht="57.75">
      <c r="A143" s="27" t="s">
        <v>165</v>
      </c>
      <c r="B143" s="106" t="s">
        <v>109</v>
      </c>
      <c r="C143" s="83"/>
      <c r="D143" s="84"/>
      <c r="E143" s="85"/>
      <c r="F143" s="94"/>
    </row>
    <row r="144" spans="1:170" s="88" customFormat="1" ht="14.25" customHeight="1">
      <c r="A144" s="86"/>
      <c r="B144" s="87" t="s">
        <v>24</v>
      </c>
      <c r="C144" s="139" t="s">
        <v>25</v>
      </c>
      <c r="D144" s="84">
        <v>2.76</v>
      </c>
      <c r="E144" s="85"/>
      <c r="F144" s="41">
        <f>SUM(D144*E144)</f>
        <v>0</v>
      </c>
    </row>
    <row r="145" spans="1:252" s="88" customFormat="1" ht="14.25" customHeight="1">
      <c r="A145" s="86"/>
      <c r="B145" s="87"/>
      <c r="C145" s="139"/>
      <c r="D145" s="84"/>
      <c r="E145" s="85"/>
      <c r="F145" s="41"/>
    </row>
    <row r="146" spans="1:252" s="88" customFormat="1" ht="85.5">
      <c r="A146" s="27" t="s">
        <v>166</v>
      </c>
      <c r="B146" s="158" t="s">
        <v>155</v>
      </c>
      <c r="C146" s="83"/>
      <c r="D146" s="84"/>
      <c r="E146" s="85"/>
      <c r="F146" s="94"/>
    </row>
    <row r="147" spans="1:252" s="88" customFormat="1" ht="14.25" customHeight="1">
      <c r="A147" s="86"/>
      <c r="B147" s="87" t="s">
        <v>24</v>
      </c>
      <c r="C147" s="139" t="s">
        <v>25</v>
      </c>
      <c r="D147" s="84">
        <v>18.559999999999999</v>
      </c>
      <c r="E147" s="85"/>
      <c r="F147" s="41">
        <f>SUM(D147*E147)</f>
        <v>0</v>
      </c>
    </row>
    <row r="148" spans="1:252" s="88" customFormat="1" ht="14.25" customHeight="1" thickBot="1">
      <c r="A148" s="86"/>
      <c r="B148" s="87"/>
      <c r="C148" s="139"/>
      <c r="D148" s="84"/>
      <c r="E148" s="85"/>
      <c r="F148" s="41"/>
    </row>
    <row r="149" spans="1:252" s="35" customFormat="1" ht="16.5" thickBot="1">
      <c r="A149" s="46"/>
      <c r="B149" s="102" t="s">
        <v>35</v>
      </c>
      <c r="C149" s="48"/>
      <c r="D149" s="49"/>
      <c r="E149" s="50"/>
      <c r="F149" s="51">
        <f>SUM(F144:F147)</f>
        <v>0</v>
      </c>
      <c r="G149" s="37"/>
    </row>
    <row r="150" spans="1:252" s="88" customFormat="1" ht="14.25" customHeight="1">
      <c r="A150" s="86"/>
      <c r="B150" s="87"/>
      <c r="C150" s="83"/>
      <c r="D150" s="84"/>
      <c r="E150" s="85"/>
      <c r="F150" s="81"/>
    </row>
    <row r="151" spans="1:252" s="88" customFormat="1" ht="14.25" customHeight="1" thickBot="1">
      <c r="A151" s="86"/>
      <c r="B151" s="87"/>
      <c r="C151" s="83"/>
      <c r="D151" s="84"/>
      <c r="E151" s="85"/>
      <c r="F151" s="81"/>
    </row>
    <row r="152" spans="1:252" s="35" customFormat="1" ht="16.5" customHeight="1" thickBot="1">
      <c r="A152" s="28" t="s">
        <v>33</v>
      </c>
      <c r="B152" s="29" t="s">
        <v>61</v>
      </c>
      <c r="C152" s="30"/>
      <c r="D152" s="31"/>
      <c r="E152" s="32"/>
      <c r="F152" s="33"/>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row>
    <row r="153" spans="1:252" s="88" customFormat="1" ht="14.25" customHeight="1">
      <c r="A153" s="86"/>
      <c r="B153" s="87"/>
      <c r="C153" s="83"/>
      <c r="D153" s="84"/>
      <c r="E153" s="85"/>
      <c r="F153" s="81"/>
    </row>
    <row r="154" spans="1:252" s="88" customFormat="1" ht="57">
      <c r="A154" s="27" t="s">
        <v>167</v>
      </c>
      <c r="B154" s="93" t="s">
        <v>110</v>
      </c>
      <c r="C154" s="83"/>
      <c r="D154" s="84"/>
      <c r="E154" s="85"/>
      <c r="F154" s="81"/>
    </row>
    <row r="155" spans="1:252" s="37" customFormat="1" ht="15.75">
      <c r="A155" s="117"/>
      <c r="B155" s="119" t="s">
        <v>111</v>
      </c>
      <c r="C155" s="121" t="s">
        <v>56</v>
      </c>
      <c r="D155" s="120">
        <v>15.38</v>
      </c>
      <c r="E155" s="118"/>
      <c r="F155" s="41">
        <f>SUM(D155*E155)</f>
        <v>0</v>
      </c>
    </row>
    <row r="156" spans="1:252" s="88" customFormat="1" ht="14.25" customHeight="1">
      <c r="A156" s="86"/>
      <c r="B156" s="87"/>
      <c r="C156" s="83"/>
      <c r="D156" s="84"/>
      <c r="E156" s="85"/>
      <c r="F156" s="95"/>
    </row>
    <row r="157" spans="1:252" s="147" customFormat="1" ht="60" customHeight="1">
      <c r="A157" s="27" t="s">
        <v>168</v>
      </c>
      <c r="B157" s="67" t="s">
        <v>112</v>
      </c>
      <c r="C157" s="26"/>
      <c r="D157" s="20"/>
      <c r="E157" s="142"/>
      <c r="F157" s="143"/>
      <c r="G157" s="144"/>
      <c r="H157" s="148"/>
      <c r="I157" s="149"/>
      <c r="J157" s="150"/>
      <c r="K157" s="144"/>
      <c r="L157" s="144"/>
      <c r="M157" s="145"/>
      <c r="N157" s="146"/>
      <c r="P157" s="148"/>
      <c r="Q157" s="149"/>
      <c r="R157" s="150"/>
      <c r="S157" s="144"/>
      <c r="T157" s="144"/>
      <c r="U157" s="145"/>
      <c r="V157" s="146"/>
      <c r="X157" s="148"/>
      <c r="Y157" s="149"/>
      <c r="Z157" s="150"/>
      <c r="AA157" s="144"/>
      <c r="AB157" s="144"/>
      <c r="AC157" s="145"/>
      <c r="AD157" s="146"/>
      <c r="AF157" s="148"/>
      <c r="AG157" s="149"/>
      <c r="AH157" s="150"/>
      <c r="AI157" s="144"/>
      <c r="AJ157" s="144"/>
      <c r="AK157" s="145"/>
      <c r="AL157" s="146"/>
      <c r="AN157" s="148"/>
      <c r="AO157" s="149"/>
      <c r="AP157" s="150"/>
      <c r="AQ157" s="144"/>
      <c r="AR157" s="144"/>
      <c r="AS157" s="145"/>
      <c r="AT157" s="146"/>
      <c r="AV157" s="148"/>
      <c r="AW157" s="149"/>
      <c r="AX157" s="150"/>
      <c r="AY157" s="144"/>
      <c r="AZ157" s="144"/>
      <c r="BA157" s="145"/>
      <c r="BB157" s="146"/>
      <c r="BD157" s="148"/>
      <c r="BE157" s="149"/>
      <c r="BF157" s="150"/>
      <c r="BG157" s="144"/>
      <c r="BH157" s="144"/>
      <c r="BI157" s="145"/>
      <c r="BJ157" s="146"/>
      <c r="BL157" s="148"/>
      <c r="BM157" s="149"/>
      <c r="BN157" s="150"/>
      <c r="BO157" s="144"/>
      <c r="BP157" s="144"/>
      <c r="BQ157" s="145"/>
      <c r="BR157" s="146"/>
      <c r="BT157" s="148"/>
      <c r="BU157" s="149"/>
      <c r="BV157" s="150"/>
      <c r="BW157" s="144"/>
      <c r="BX157" s="144"/>
      <c r="BY157" s="145"/>
      <c r="BZ157" s="146"/>
      <c r="CB157" s="148"/>
      <c r="CC157" s="149"/>
      <c r="CD157" s="150"/>
      <c r="CE157" s="144"/>
      <c r="CF157" s="144"/>
      <c r="CG157" s="145"/>
      <c r="CH157" s="146"/>
      <c r="CJ157" s="148"/>
      <c r="CK157" s="149"/>
      <c r="CL157" s="150"/>
      <c r="CM157" s="144"/>
      <c r="CN157" s="144"/>
      <c r="CO157" s="145"/>
      <c r="CP157" s="146"/>
      <c r="CR157" s="148"/>
      <c r="CS157" s="149"/>
      <c r="CT157" s="150"/>
      <c r="CU157" s="144"/>
      <c r="CV157" s="144"/>
      <c r="CW157" s="145"/>
      <c r="CX157" s="146"/>
      <c r="CZ157" s="148"/>
      <c r="DA157" s="149"/>
      <c r="DB157" s="150"/>
      <c r="DC157" s="144"/>
      <c r="DD157" s="144"/>
      <c r="DE157" s="145"/>
      <c r="DF157" s="146"/>
      <c r="DH157" s="148"/>
      <c r="DI157" s="149"/>
      <c r="DJ157" s="150"/>
      <c r="DK157" s="144"/>
      <c r="DL157" s="144"/>
      <c r="DM157" s="145"/>
      <c r="DN157" s="146"/>
      <c r="DP157" s="148"/>
      <c r="DQ157" s="149"/>
      <c r="DR157" s="150"/>
      <c r="DS157" s="144"/>
      <c r="DT157" s="144"/>
      <c r="DU157" s="145"/>
      <c r="DV157" s="146"/>
      <c r="DX157" s="148"/>
      <c r="DY157" s="149"/>
      <c r="DZ157" s="150"/>
      <c r="EA157" s="144"/>
      <c r="EB157" s="144"/>
      <c r="EC157" s="145"/>
      <c r="ED157" s="146"/>
      <c r="EF157" s="148"/>
      <c r="EG157" s="149"/>
      <c r="EH157" s="150"/>
      <c r="EI157" s="144"/>
      <c r="EJ157" s="144"/>
      <c r="EK157" s="145"/>
      <c r="EL157" s="146"/>
      <c r="EN157" s="148"/>
      <c r="EO157" s="149"/>
      <c r="EP157" s="150"/>
      <c r="EQ157" s="144"/>
      <c r="ER157" s="144"/>
      <c r="ES157" s="145"/>
      <c r="ET157" s="146"/>
      <c r="EV157" s="148"/>
      <c r="EW157" s="149"/>
      <c r="EX157" s="150"/>
      <c r="EY157" s="144"/>
      <c r="EZ157" s="144"/>
      <c r="FA157" s="145"/>
      <c r="FB157" s="146"/>
      <c r="FD157" s="148"/>
      <c r="FE157" s="149"/>
      <c r="FF157" s="150"/>
      <c r="FG157" s="144"/>
      <c r="FH157" s="144"/>
      <c r="FI157" s="145"/>
      <c r="FJ157" s="146"/>
      <c r="FL157" s="148"/>
      <c r="FM157" s="149"/>
      <c r="FN157" s="150"/>
      <c r="FO157" s="144"/>
      <c r="FP157" s="144"/>
      <c r="FQ157" s="145"/>
      <c r="FR157" s="146"/>
      <c r="FT157" s="148"/>
      <c r="FU157" s="149"/>
      <c r="FV157" s="150"/>
      <c r="FW157" s="144"/>
      <c r="FX157" s="144"/>
      <c r="FY157" s="145"/>
      <c r="FZ157" s="146"/>
      <c r="GB157" s="148"/>
      <c r="GC157" s="149"/>
      <c r="GD157" s="150"/>
      <c r="GE157" s="144"/>
      <c r="GF157" s="144"/>
      <c r="GG157" s="145"/>
      <c r="GH157" s="146"/>
      <c r="GJ157" s="148"/>
      <c r="GK157" s="149"/>
      <c r="GL157" s="150"/>
      <c r="GM157" s="144"/>
      <c r="GN157" s="144"/>
      <c r="GO157" s="145"/>
      <c r="GP157" s="146"/>
      <c r="GR157" s="148"/>
      <c r="GS157" s="149"/>
      <c r="GT157" s="150"/>
      <c r="GU157" s="144"/>
      <c r="GV157" s="144"/>
      <c r="GW157" s="145"/>
      <c r="GX157" s="146"/>
      <c r="GZ157" s="148"/>
      <c r="HA157" s="149"/>
      <c r="HB157" s="150"/>
      <c r="HC157" s="144"/>
      <c r="HD157" s="144"/>
      <c r="HE157" s="145"/>
      <c r="HF157" s="146"/>
      <c r="HH157" s="148"/>
      <c r="HI157" s="149"/>
      <c r="HJ157" s="150"/>
      <c r="HK157" s="144"/>
      <c r="HL157" s="144"/>
      <c r="HM157" s="145"/>
      <c r="HN157" s="146"/>
      <c r="HP157" s="148"/>
      <c r="HQ157" s="149"/>
      <c r="HR157" s="150"/>
      <c r="HS157" s="144"/>
      <c r="HT157" s="144"/>
      <c r="HU157" s="145"/>
      <c r="HV157" s="146"/>
      <c r="HX157" s="148"/>
      <c r="HY157" s="149"/>
      <c r="HZ157" s="150"/>
      <c r="IA157" s="144"/>
      <c r="IB157" s="144"/>
      <c r="IC157" s="145"/>
      <c r="ID157" s="146"/>
      <c r="IF157" s="148"/>
      <c r="IG157" s="149"/>
      <c r="IH157" s="150"/>
      <c r="II157" s="144"/>
      <c r="IJ157" s="144"/>
      <c r="IK157" s="145"/>
      <c r="IL157" s="146"/>
      <c r="IN157" s="148"/>
      <c r="IO157" s="149"/>
      <c r="IP157" s="150"/>
      <c r="IQ157" s="144"/>
      <c r="IR157" s="144"/>
    </row>
    <row r="158" spans="1:252" s="147" customFormat="1">
      <c r="A158" s="27"/>
      <c r="B158" s="151" t="s">
        <v>88</v>
      </c>
      <c r="C158" s="26" t="s">
        <v>56</v>
      </c>
      <c r="D158" s="20">
        <v>7.7</v>
      </c>
      <c r="E158" s="142"/>
      <c r="F158" s="41">
        <f>SUM(D158*E158)</f>
        <v>0</v>
      </c>
      <c r="G158" s="144"/>
      <c r="H158" s="148"/>
      <c r="I158" s="149"/>
      <c r="J158" s="150"/>
      <c r="K158" s="144"/>
      <c r="L158" s="144"/>
      <c r="M158" s="145"/>
      <c r="N158" s="146"/>
      <c r="P158" s="148"/>
      <c r="Q158" s="149"/>
      <c r="R158" s="150"/>
      <c r="S158" s="144"/>
      <c r="T158" s="144"/>
      <c r="U158" s="145"/>
      <c r="V158" s="146"/>
      <c r="X158" s="148"/>
      <c r="Y158" s="149"/>
      <c r="Z158" s="150"/>
      <c r="AA158" s="144"/>
      <c r="AB158" s="144"/>
      <c r="AC158" s="145"/>
      <c r="AD158" s="146"/>
      <c r="AF158" s="148"/>
      <c r="AG158" s="149"/>
      <c r="AH158" s="150"/>
      <c r="AI158" s="144"/>
      <c r="AJ158" s="144"/>
      <c r="AK158" s="145"/>
      <c r="AL158" s="146"/>
      <c r="AN158" s="148"/>
      <c r="AO158" s="149"/>
      <c r="AP158" s="150"/>
      <c r="AQ158" s="144"/>
      <c r="AR158" s="144"/>
      <c r="AS158" s="145"/>
      <c r="AT158" s="146"/>
      <c r="AV158" s="148"/>
      <c r="AW158" s="149"/>
      <c r="AX158" s="150"/>
      <c r="AY158" s="144"/>
      <c r="AZ158" s="144"/>
      <c r="BA158" s="145"/>
      <c r="BB158" s="146"/>
      <c r="BD158" s="148"/>
      <c r="BE158" s="149"/>
      <c r="BF158" s="150"/>
      <c r="BG158" s="144"/>
      <c r="BH158" s="144"/>
      <c r="BI158" s="145"/>
      <c r="BJ158" s="146"/>
      <c r="BL158" s="148"/>
      <c r="BM158" s="149"/>
      <c r="BN158" s="150"/>
      <c r="BO158" s="144"/>
      <c r="BP158" s="144"/>
      <c r="BQ158" s="145"/>
      <c r="BR158" s="146"/>
      <c r="BT158" s="148"/>
      <c r="BU158" s="149"/>
      <c r="BV158" s="150"/>
      <c r="BW158" s="144"/>
      <c r="BX158" s="144"/>
      <c r="BY158" s="145"/>
      <c r="BZ158" s="146"/>
      <c r="CB158" s="148"/>
      <c r="CC158" s="149"/>
      <c r="CD158" s="150"/>
      <c r="CE158" s="144"/>
      <c r="CF158" s="144"/>
      <c r="CG158" s="145"/>
      <c r="CH158" s="146"/>
      <c r="CJ158" s="148"/>
      <c r="CK158" s="149"/>
      <c r="CL158" s="150"/>
      <c r="CM158" s="144"/>
      <c r="CN158" s="144"/>
      <c r="CO158" s="145"/>
      <c r="CP158" s="146"/>
      <c r="CR158" s="148"/>
      <c r="CS158" s="149"/>
      <c r="CT158" s="150"/>
      <c r="CU158" s="144"/>
      <c r="CV158" s="144"/>
      <c r="CW158" s="145"/>
      <c r="CX158" s="146"/>
      <c r="CZ158" s="148"/>
      <c r="DA158" s="149"/>
      <c r="DB158" s="150"/>
      <c r="DC158" s="144"/>
      <c r="DD158" s="144"/>
      <c r="DE158" s="145"/>
      <c r="DF158" s="146"/>
      <c r="DH158" s="148"/>
      <c r="DI158" s="149"/>
      <c r="DJ158" s="150"/>
      <c r="DK158" s="144"/>
      <c r="DL158" s="144"/>
      <c r="DM158" s="145"/>
      <c r="DN158" s="146"/>
      <c r="DP158" s="148"/>
      <c r="DQ158" s="149"/>
      <c r="DR158" s="150"/>
      <c r="DS158" s="144"/>
      <c r="DT158" s="144"/>
      <c r="DU158" s="145"/>
      <c r="DV158" s="146"/>
      <c r="DX158" s="148"/>
      <c r="DY158" s="149"/>
      <c r="DZ158" s="150"/>
      <c r="EA158" s="144"/>
      <c r="EB158" s="144"/>
      <c r="EC158" s="145"/>
      <c r="ED158" s="146"/>
      <c r="EF158" s="148"/>
      <c r="EG158" s="149"/>
      <c r="EH158" s="150"/>
      <c r="EI158" s="144"/>
      <c r="EJ158" s="144"/>
      <c r="EK158" s="145"/>
      <c r="EL158" s="146"/>
      <c r="EN158" s="148"/>
      <c r="EO158" s="149"/>
      <c r="EP158" s="150"/>
      <c r="EQ158" s="144"/>
      <c r="ER158" s="144"/>
      <c r="ES158" s="145"/>
      <c r="ET158" s="146"/>
      <c r="EV158" s="148"/>
      <c r="EW158" s="149"/>
      <c r="EX158" s="150"/>
      <c r="EY158" s="144"/>
      <c r="EZ158" s="144"/>
      <c r="FA158" s="145"/>
      <c r="FB158" s="146"/>
      <c r="FD158" s="148"/>
      <c r="FE158" s="149"/>
      <c r="FF158" s="150"/>
      <c r="FG158" s="144"/>
      <c r="FH158" s="144"/>
      <c r="FI158" s="145"/>
      <c r="FJ158" s="146"/>
      <c r="FL158" s="148"/>
      <c r="FM158" s="149"/>
      <c r="FN158" s="150"/>
      <c r="FO158" s="144"/>
      <c r="FP158" s="144"/>
      <c r="FQ158" s="145"/>
      <c r="FR158" s="146"/>
      <c r="FT158" s="148"/>
      <c r="FU158" s="149"/>
      <c r="FV158" s="150"/>
      <c r="FW158" s="144"/>
      <c r="FX158" s="144"/>
      <c r="FY158" s="145"/>
      <c r="FZ158" s="146"/>
      <c r="GB158" s="148"/>
      <c r="GC158" s="149"/>
      <c r="GD158" s="150"/>
      <c r="GE158" s="144"/>
      <c r="GF158" s="144"/>
      <c r="GG158" s="145"/>
      <c r="GH158" s="146"/>
      <c r="GJ158" s="148"/>
      <c r="GK158" s="149"/>
      <c r="GL158" s="150"/>
      <c r="GM158" s="144"/>
      <c r="GN158" s="144"/>
      <c r="GO158" s="145"/>
      <c r="GP158" s="146"/>
      <c r="GR158" s="148"/>
      <c r="GS158" s="149"/>
      <c r="GT158" s="150"/>
      <c r="GU158" s="144"/>
      <c r="GV158" s="144"/>
      <c r="GW158" s="145"/>
      <c r="GX158" s="146"/>
      <c r="GZ158" s="148"/>
      <c r="HA158" s="149"/>
      <c r="HB158" s="150"/>
      <c r="HC158" s="144"/>
      <c r="HD158" s="144"/>
      <c r="HE158" s="145"/>
      <c r="HF158" s="146"/>
      <c r="HH158" s="148"/>
      <c r="HI158" s="149"/>
      <c r="HJ158" s="150"/>
      <c r="HK158" s="144"/>
      <c r="HL158" s="144"/>
      <c r="HM158" s="145"/>
      <c r="HN158" s="146"/>
      <c r="HP158" s="148"/>
      <c r="HQ158" s="149"/>
      <c r="HR158" s="150"/>
      <c r="HS158" s="144"/>
      <c r="HT158" s="144"/>
      <c r="HU158" s="145"/>
      <c r="HV158" s="146"/>
      <c r="HX158" s="148"/>
      <c r="HY158" s="149"/>
      <c r="HZ158" s="150"/>
      <c r="IA158" s="144"/>
      <c r="IB158" s="144"/>
      <c r="IC158" s="145"/>
      <c r="ID158" s="146"/>
      <c r="IF158" s="148"/>
      <c r="IG158" s="149"/>
      <c r="IH158" s="150"/>
      <c r="II158" s="144"/>
      <c r="IJ158" s="144"/>
      <c r="IK158" s="145"/>
      <c r="IL158" s="146"/>
      <c r="IN158" s="148"/>
      <c r="IO158" s="149"/>
      <c r="IP158" s="150"/>
      <c r="IQ158" s="144"/>
      <c r="IR158" s="144"/>
    </row>
    <row r="159" spans="1:252" s="147" customFormat="1">
      <c r="A159" s="27"/>
      <c r="B159" s="151"/>
      <c r="C159" s="26"/>
      <c r="D159" s="20"/>
      <c r="E159" s="142"/>
      <c r="F159" s="41"/>
      <c r="G159" s="144"/>
      <c r="H159" s="148"/>
      <c r="I159" s="149"/>
      <c r="J159" s="150"/>
      <c r="K159" s="144"/>
      <c r="L159" s="144"/>
      <c r="M159" s="145"/>
      <c r="N159" s="146"/>
      <c r="P159" s="148"/>
      <c r="Q159" s="149"/>
      <c r="R159" s="150"/>
      <c r="S159" s="144"/>
      <c r="T159" s="144"/>
      <c r="U159" s="145"/>
      <c r="V159" s="146"/>
      <c r="X159" s="148"/>
      <c r="Y159" s="149"/>
      <c r="Z159" s="150"/>
      <c r="AA159" s="144"/>
      <c r="AB159" s="144"/>
      <c r="AC159" s="145"/>
      <c r="AD159" s="146"/>
      <c r="AF159" s="148"/>
      <c r="AG159" s="149"/>
      <c r="AH159" s="150"/>
      <c r="AI159" s="144"/>
      <c r="AJ159" s="144"/>
      <c r="AK159" s="145"/>
      <c r="AL159" s="146"/>
      <c r="AN159" s="148"/>
      <c r="AO159" s="149"/>
      <c r="AP159" s="150"/>
      <c r="AQ159" s="144"/>
      <c r="AR159" s="144"/>
      <c r="AS159" s="145"/>
      <c r="AT159" s="146"/>
      <c r="AV159" s="148"/>
      <c r="AW159" s="149"/>
      <c r="AX159" s="150"/>
      <c r="AY159" s="144"/>
      <c r="AZ159" s="144"/>
      <c r="BA159" s="145"/>
      <c r="BB159" s="146"/>
      <c r="BD159" s="148"/>
      <c r="BE159" s="149"/>
      <c r="BF159" s="150"/>
      <c r="BG159" s="144"/>
      <c r="BH159" s="144"/>
      <c r="BI159" s="145"/>
      <c r="BJ159" s="146"/>
      <c r="BL159" s="148"/>
      <c r="BM159" s="149"/>
      <c r="BN159" s="150"/>
      <c r="BO159" s="144"/>
      <c r="BP159" s="144"/>
      <c r="BQ159" s="145"/>
      <c r="BR159" s="146"/>
      <c r="BT159" s="148"/>
      <c r="BU159" s="149"/>
      <c r="BV159" s="150"/>
      <c r="BW159" s="144"/>
      <c r="BX159" s="144"/>
      <c r="BY159" s="145"/>
      <c r="BZ159" s="146"/>
      <c r="CB159" s="148"/>
      <c r="CC159" s="149"/>
      <c r="CD159" s="150"/>
      <c r="CE159" s="144"/>
      <c r="CF159" s="144"/>
      <c r="CG159" s="145"/>
      <c r="CH159" s="146"/>
      <c r="CJ159" s="148"/>
      <c r="CK159" s="149"/>
      <c r="CL159" s="150"/>
      <c r="CM159" s="144"/>
      <c r="CN159" s="144"/>
      <c r="CO159" s="145"/>
      <c r="CP159" s="146"/>
      <c r="CR159" s="148"/>
      <c r="CS159" s="149"/>
      <c r="CT159" s="150"/>
      <c r="CU159" s="144"/>
      <c r="CV159" s="144"/>
      <c r="CW159" s="145"/>
      <c r="CX159" s="146"/>
      <c r="CZ159" s="148"/>
      <c r="DA159" s="149"/>
      <c r="DB159" s="150"/>
      <c r="DC159" s="144"/>
      <c r="DD159" s="144"/>
      <c r="DE159" s="145"/>
      <c r="DF159" s="146"/>
      <c r="DH159" s="148"/>
      <c r="DI159" s="149"/>
      <c r="DJ159" s="150"/>
      <c r="DK159" s="144"/>
      <c r="DL159" s="144"/>
      <c r="DM159" s="145"/>
      <c r="DN159" s="146"/>
      <c r="DP159" s="148"/>
      <c r="DQ159" s="149"/>
      <c r="DR159" s="150"/>
      <c r="DS159" s="144"/>
      <c r="DT159" s="144"/>
      <c r="DU159" s="145"/>
      <c r="DV159" s="146"/>
      <c r="DX159" s="148"/>
      <c r="DY159" s="149"/>
      <c r="DZ159" s="150"/>
      <c r="EA159" s="144"/>
      <c r="EB159" s="144"/>
      <c r="EC159" s="145"/>
      <c r="ED159" s="146"/>
      <c r="EF159" s="148"/>
      <c r="EG159" s="149"/>
      <c r="EH159" s="150"/>
      <c r="EI159" s="144"/>
      <c r="EJ159" s="144"/>
      <c r="EK159" s="145"/>
      <c r="EL159" s="146"/>
      <c r="EN159" s="148"/>
      <c r="EO159" s="149"/>
      <c r="EP159" s="150"/>
      <c r="EQ159" s="144"/>
      <c r="ER159" s="144"/>
      <c r="ES159" s="145"/>
      <c r="ET159" s="146"/>
      <c r="EV159" s="148"/>
      <c r="EW159" s="149"/>
      <c r="EX159" s="150"/>
      <c r="EY159" s="144"/>
      <c r="EZ159" s="144"/>
      <c r="FA159" s="145"/>
      <c r="FB159" s="146"/>
      <c r="FD159" s="148"/>
      <c r="FE159" s="149"/>
      <c r="FF159" s="150"/>
      <c r="FG159" s="144"/>
      <c r="FH159" s="144"/>
      <c r="FI159" s="145"/>
      <c r="FJ159" s="146"/>
      <c r="FL159" s="148"/>
      <c r="FM159" s="149"/>
      <c r="FN159" s="150"/>
      <c r="FO159" s="144"/>
      <c r="FP159" s="144"/>
      <c r="FQ159" s="145"/>
      <c r="FR159" s="146"/>
      <c r="FT159" s="148"/>
      <c r="FU159" s="149"/>
      <c r="FV159" s="150"/>
      <c r="FW159" s="144"/>
      <c r="FX159" s="144"/>
      <c r="FY159" s="145"/>
      <c r="FZ159" s="146"/>
      <c r="GB159" s="148"/>
      <c r="GC159" s="149"/>
      <c r="GD159" s="150"/>
      <c r="GE159" s="144"/>
      <c r="GF159" s="144"/>
      <c r="GG159" s="145"/>
      <c r="GH159" s="146"/>
      <c r="GJ159" s="148"/>
      <c r="GK159" s="149"/>
      <c r="GL159" s="150"/>
      <c r="GM159" s="144"/>
      <c r="GN159" s="144"/>
      <c r="GO159" s="145"/>
      <c r="GP159" s="146"/>
      <c r="GR159" s="148"/>
      <c r="GS159" s="149"/>
      <c r="GT159" s="150"/>
      <c r="GU159" s="144"/>
      <c r="GV159" s="144"/>
      <c r="GW159" s="145"/>
      <c r="GX159" s="146"/>
      <c r="GZ159" s="148"/>
      <c r="HA159" s="149"/>
      <c r="HB159" s="150"/>
      <c r="HC159" s="144"/>
      <c r="HD159" s="144"/>
      <c r="HE159" s="145"/>
      <c r="HF159" s="146"/>
      <c r="HH159" s="148"/>
      <c r="HI159" s="149"/>
      <c r="HJ159" s="150"/>
      <c r="HK159" s="144"/>
      <c r="HL159" s="144"/>
      <c r="HM159" s="145"/>
      <c r="HN159" s="146"/>
      <c r="HP159" s="148"/>
      <c r="HQ159" s="149"/>
      <c r="HR159" s="150"/>
      <c r="HS159" s="144"/>
      <c r="HT159" s="144"/>
      <c r="HU159" s="145"/>
      <c r="HV159" s="146"/>
      <c r="HX159" s="148"/>
      <c r="HY159" s="149"/>
      <c r="HZ159" s="150"/>
      <c r="IA159" s="144"/>
      <c r="IB159" s="144"/>
      <c r="IC159" s="145"/>
      <c r="ID159" s="146"/>
      <c r="IF159" s="148"/>
      <c r="IG159" s="149"/>
      <c r="IH159" s="150"/>
      <c r="II159" s="144"/>
      <c r="IJ159" s="144"/>
      <c r="IK159" s="145"/>
      <c r="IL159" s="146"/>
      <c r="IN159" s="148"/>
      <c r="IO159" s="149"/>
      <c r="IP159" s="150"/>
      <c r="IQ159" s="144"/>
      <c r="IR159" s="144"/>
    </row>
    <row r="160" spans="1:252" s="35" customFormat="1" ht="88.5" customHeight="1">
      <c r="A160" s="161" t="s">
        <v>169</v>
      </c>
      <c r="B160" s="155" t="s">
        <v>113</v>
      </c>
      <c r="C160" s="112"/>
      <c r="D160" s="135"/>
      <c r="E160" s="162"/>
      <c r="F160" s="163"/>
      <c r="J160" s="89"/>
    </row>
    <row r="161" spans="1:252" s="54" customFormat="1">
      <c r="A161" s="164"/>
      <c r="B161" s="155" t="s">
        <v>114</v>
      </c>
      <c r="C161" s="112" t="s">
        <v>82</v>
      </c>
      <c r="D161" s="113">
        <v>639.82000000000005</v>
      </c>
      <c r="E161" s="165"/>
      <c r="F161" s="41">
        <f>E161*D161</f>
        <v>0</v>
      </c>
      <c r="G161" s="166"/>
      <c r="J161" s="89"/>
    </row>
    <row r="162" spans="1:252" s="147" customFormat="1" ht="15.75" thickBot="1">
      <c r="A162" s="27"/>
      <c r="B162" s="151"/>
      <c r="C162" s="26"/>
      <c r="D162" s="20"/>
      <c r="E162" s="142"/>
      <c r="F162" s="41"/>
      <c r="G162" s="144"/>
      <c r="H162" s="148"/>
      <c r="I162" s="149"/>
      <c r="J162" s="150"/>
      <c r="K162" s="144"/>
      <c r="L162" s="144"/>
      <c r="M162" s="145"/>
      <c r="N162" s="146"/>
      <c r="P162" s="148"/>
      <c r="Q162" s="149"/>
      <c r="R162" s="150"/>
      <c r="S162" s="144"/>
      <c r="T162" s="144"/>
      <c r="U162" s="145"/>
      <c r="V162" s="146"/>
      <c r="X162" s="148"/>
      <c r="Y162" s="149"/>
      <c r="Z162" s="150"/>
      <c r="AA162" s="144"/>
      <c r="AB162" s="144"/>
      <c r="AC162" s="145"/>
      <c r="AD162" s="146"/>
      <c r="AF162" s="148"/>
      <c r="AG162" s="149"/>
      <c r="AH162" s="150"/>
      <c r="AI162" s="144"/>
      <c r="AJ162" s="144"/>
      <c r="AK162" s="145"/>
      <c r="AL162" s="146"/>
      <c r="AN162" s="148"/>
      <c r="AO162" s="149"/>
      <c r="AP162" s="150"/>
      <c r="AQ162" s="144"/>
      <c r="AR162" s="144"/>
      <c r="AS162" s="145"/>
      <c r="AT162" s="146"/>
      <c r="AV162" s="148"/>
      <c r="AW162" s="149"/>
      <c r="AX162" s="150"/>
      <c r="AY162" s="144"/>
      <c r="AZ162" s="144"/>
      <c r="BA162" s="145"/>
      <c r="BB162" s="146"/>
      <c r="BD162" s="148"/>
      <c r="BE162" s="149"/>
      <c r="BF162" s="150"/>
      <c r="BG162" s="144"/>
      <c r="BH162" s="144"/>
      <c r="BI162" s="145"/>
      <c r="BJ162" s="146"/>
      <c r="BL162" s="148"/>
      <c r="BM162" s="149"/>
      <c r="BN162" s="150"/>
      <c r="BO162" s="144"/>
      <c r="BP162" s="144"/>
      <c r="BQ162" s="145"/>
      <c r="BR162" s="146"/>
      <c r="BT162" s="148"/>
      <c r="BU162" s="149"/>
      <c r="BV162" s="150"/>
      <c r="BW162" s="144"/>
      <c r="BX162" s="144"/>
      <c r="BY162" s="145"/>
      <c r="BZ162" s="146"/>
      <c r="CB162" s="148"/>
      <c r="CC162" s="149"/>
      <c r="CD162" s="150"/>
      <c r="CE162" s="144"/>
      <c r="CF162" s="144"/>
      <c r="CG162" s="145"/>
      <c r="CH162" s="146"/>
      <c r="CJ162" s="148"/>
      <c r="CK162" s="149"/>
      <c r="CL162" s="150"/>
      <c r="CM162" s="144"/>
      <c r="CN162" s="144"/>
      <c r="CO162" s="145"/>
      <c r="CP162" s="146"/>
      <c r="CR162" s="148"/>
      <c r="CS162" s="149"/>
      <c r="CT162" s="150"/>
      <c r="CU162" s="144"/>
      <c r="CV162" s="144"/>
      <c r="CW162" s="145"/>
      <c r="CX162" s="146"/>
      <c r="CZ162" s="148"/>
      <c r="DA162" s="149"/>
      <c r="DB162" s="150"/>
      <c r="DC162" s="144"/>
      <c r="DD162" s="144"/>
      <c r="DE162" s="145"/>
      <c r="DF162" s="146"/>
      <c r="DH162" s="148"/>
      <c r="DI162" s="149"/>
      <c r="DJ162" s="150"/>
      <c r="DK162" s="144"/>
      <c r="DL162" s="144"/>
      <c r="DM162" s="145"/>
      <c r="DN162" s="146"/>
      <c r="DP162" s="148"/>
      <c r="DQ162" s="149"/>
      <c r="DR162" s="150"/>
      <c r="DS162" s="144"/>
      <c r="DT162" s="144"/>
      <c r="DU162" s="145"/>
      <c r="DV162" s="146"/>
      <c r="DX162" s="148"/>
      <c r="DY162" s="149"/>
      <c r="DZ162" s="150"/>
      <c r="EA162" s="144"/>
      <c r="EB162" s="144"/>
      <c r="EC162" s="145"/>
      <c r="ED162" s="146"/>
      <c r="EF162" s="148"/>
      <c r="EG162" s="149"/>
      <c r="EH162" s="150"/>
      <c r="EI162" s="144"/>
      <c r="EJ162" s="144"/>
      <c r="EK162" s="145"/>
      <c r="EL162" s="146"/>
      <c r="EN162" s="148"/>
      <c r="EO162" s="149"/>
      <c r="EP162" s="150"/>
      <c r="EQ162" s="144"/>
      <c r="ER162" s="144"/>
      <c r="ES162" s="145"/>
      <c r="ET162" s="146"/>
      <c r="EV162" s="148"/>
      <c r="EW162" s="149"/>
      <c r="EX162" s="150"/>
      <c r="EY162" s="144"/>
      <c r="EZ162" s="144"/>
      <c r="FA162" s="145"/>
      <c r="FB162" s="146"/>
      <c r="FD162" s="148"/>
      <c r="FE162" s="149"/>
      <c r="FF162" s="150"/>
      <c r="FG162" s="144"/>
      <c r="FH162" s="144"/>
      <c r="FI162" s="145"/>
      <c r="FJ162" s="146"/>
      <c r="FL162" s="148"/>
      <c r="FM162" s="149"/>
      <c r="FN162" s="150"/>
      <c r="FO162" s="144"/>
      <c r="FP162" s="144"/>
      <c r="FQ162" s="145"/>
      <c r="FR162" s="146"/>
      <c r="FT162" s="148"/>
      <c r="FU162" s="149"/>
      <c r="FV162" s="150"/>
      <c r="FW162" s="144"/>
      <c r="FX162" s="144"/>
      <c r="FY162" s="145"/>
      <c r="FZ162" s="146"/>
      <c r="GB162" s="148"/>
      <c r="GC162" s="149"/>
      <c r="GD162" s="150"/>
      <c r="GE162" s="144"/>
      <c r="GF162" s="144"/>
      <c r="GG162" s="145"/>
      <c r="GH162" s="146"/>
      <c r="GJ162" s="148"/>
      <c r="GK162" s="149"/>
      <c r="GL162" s="150"/>
      <c r="GM162" s="144"/>
      <c r="GN162" s="144"/>
      <c r="GO162" s="145"/>
      <c r="GP162" s="146"/>
      <c r="GR162" s="148"/>
      <c r="GS162" s="149"/>
      <c r="GT162" s="150"/>
      <c r="GU162" s="144"/>
      <c r="GV162" s="144"/>
      <c r="GW162" s="145"/>
      <c r="GX162" s="146"/>
      <c r="GZ162" s="148"/>
      <c r="HA162" s="149"/>
      <c r="HB162" s="150"/>
      <c r="HC162" s="144"/>
      <c r="HD162" s="144"/>
      <c r="HE162" s="145"/>
      <c r="HF162" s="146"/>
      <c r="HH162" s="148"/>
      <c r="HI162" s="149"/>
      <c r="HJ162" s="150"/>
      <c r="HK162" s="144"/>
      <c r="HL162" s="144"/>
      <c r="HM162" s="145"/>
      <c r="HN162" s="146"/>
      <c r="HP162" s="148"/>
      <c r="HQ162" s="149"/>
      <c r="HR162" s="150"/>
      <c r="HS162" s="144"/>
      <c r="HT162" s="144"/>
      <c r="HU162" s="145"/>
      <c r="HV162" s="146"/>
      <c r="HX162" s="148"/>
      <c r="HY162" s="149"/>
      <c r="HZ162" s="150"/>
      <c r="IA162" s="144"/>
      <c r="IB162" s="144"/>
      <c r="IC162" s="145"/>
      <c r="ID162" s="146"/>
      <c r="IF162" s="148"/>
      <c r="IG162" s="149"/>
      <c r="IH162" s="150"/>
      <c r="II162" s="144"/>
      <c r="IJ162" s="144"/>
      <c r="IK162" s="145"/>
      <c r="IL162" s="146"/>
      <c r="IN162" s="148"/>
      <c r="IO162" s="149"/>
      <c r="IP162" s="150"/>
      <c r="IQ162" s="144"/>
      <c r="IR162" s="144"/>
    </row>
    <row r="163" spans="1:252" s="35" customFormat="1" ht="16.5" thickBot="1">
      <c r="A163" s="46"/>
      <c r="B163" s="104" t="s">
        <v>71</v>
      </c>
      <c r="C163" s="48"/>
      <c r="D163" s="49"/>
      <c r="E163" s="50"/>
      <c r="F163" s="51">
        <f>SUM(F155:F161)</f>
        <v>0</v>
      </c>
      <c r="G163" s="37"/>
    </row>
    <row r="164" spans="1:252" s="88" customFormat="1" ht="14.25" customHeight="1">
      <c r="A164" s="86"/>
      <c r="B164" s="87"/>
      <c r="C164" s="83"/>
      <c r="D164" s="84"/>
      <c r="E164" s="85"/>
      <c r="F164" s="81"/>
    </row>
    <row r="165" spans="1:252" s="88" customFormat="1" ht="14.25" customHeight="1" thickBot="1">
      <c r="A165" s="86"/>
      <c r="B165" s="87"/>
      <c r="C165" s="83"/>
      <c r="D165" s="84"/>
      <c r="E165" s="85"/>
      <c r="F165" s="81"/>
    </row>
    <row r="166" spans="1:252" s="35" customFormat="1" ht="16.5" customHeight="1" thickBot="1">
      <c r="A166" s="28" t="s">
        <v>38</v>
      </c>
      <c r="B166" s="29" t="s">
        <v>123</v>
      </c>
      <c r="C166" s="30"/>
      <c r="D166" s="31"/>
      <c r="E166" s="32"/>
      <c r="F166" s="33"/>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row>
    <row r="167" spans="1:252" s="88" customFormat="1" ht="14.25" customHeight="1">
      <c r="A167" s="86"/>
      <c r="B167" s="87"/>
      <c r="C167" s="83"/>
      <c r="D167" s="84"/>
      <c r="E167" s="85"/>
      <c r="F167" s="81"/>
    </row>
    <row r="168" spans="1:252" s="133" customFormat="1" ht="85.5">
      <c r="A168" s="27" t="s">
        <v>89</v>
      </c>
      <c r="B168" s="67" t="s">
        <v>125</v>
      </c>
      <c r="C168" s="167"/>
      <c r="D168" s="167"/>
      <c r="E168" s="167"/>
      <c r="F168" s="168"/>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66"/>
      <c r="EE168" s="66"/>
      <c r="EF168" s="66"/>
      <c r="EG168" s="66"/>
      <c r="EH168" s="66"/>
      <c r="EI168" s="66"/>
      <c r="EJ168" s="66"/>
      <c r="EK168" s="66"/>
      <c r="EL168" s="66"/>
      <c r="EM168" s="66"/>
      <c r="EN168" s="66"/>
      <c r="EO168" s="66"/>
      <c r="EP168" s="66"/>
      <c r="EQ168" s="66"/>
      <c r="ER168" s="66"/>
      <c r="ES168" s="66"/>
      <c r="ET168" s="66"/>
      <c r="EU168" s="66"/>
      <c r="EV168" s="66"/>
      <c r="EW168" s="66"/>
      <c r="EX168" s="66"/>
      <c r="EY168" s="66"/>
      <c r="EZ168" s="66"/>
      <c r="FA168" s="66"/>
      <c r="FB168" s="66"/>
      <c r="FC168" s="66"/>
      <c r="FD168" s="66"/>
      <c r="FE168" s="66"/>
      <c r="FF168" s="66"/>
      <c r="FG168" s="66"/>
      <c r="FH168" s="66"/>
      <c r="FI168" s="66"/>
      <c r="FJ168" s="66"/>
      <c r="FK168" s="66"/>
      <c r="FL168" s="66"/>
      <c r="FM168" s="66"/>
      <c r="FN168" s="66"/>
      <c r="FO168" s="66"/>
      <c r="FP168" s="66"/>
      <c r="FQ168" s="66"/>
      <c r="FR168" s="66"/>
      <c r="FS168" s="66"/>
      <c r="FT168" s="66"/>
      <c r="FU168" s="66"/>
      <c r="FV168" s="66"/>
      <c r="FW168" s="66"/>
      <c r="FX168" s="66"/>
      <c r="FY168" s="66"/>
      <c r="FZ168" s="66"/>
      <c r="GA168" s="66"/>
      <c r="GB168" s="66"/>
      <c r="GC168" s="66"/>
      <c r="GD168" s="66"/>
      <c r="GE168" s="66"/>
      <c r="GF168" s="66"/>
      <c r="GG168" s="66"/>
      <c r="GH168" s="66"/>
      <c r="GI168" s="66"/>
      <c r="GJ168" s="66"/>
      <c r="GK168" s="66"/>
      <c r="GL168" s="66"/>
      <c r="GM168" s="66"/>
      <c r="GN168" s="66"/>
      <c r="GO168" s="66"/>
      <c r="GP168" s="66"/>
      <c r="GQ168" s="66"/>
      <c r="GR168" s="66"/>
      <c r="GS168" s="66"/>
      <c r="GT168" s="66"/>
      <c r="GU168" s="66"/>
      <c r="GV168" s="66"/>
      <c r="GW168" s="66"/>
      <c r="GX168" s="66"/>
      <c r="GY168" s="66"/>
      <c r="GZ168" s="66"/>
      <c r="HA168" s="66"/>
      <c r="HB168" s="66"/>
      <c r="HC168" s="66"/>
      <c r="HD168" s="66"/>
      <c r="HE168" s="66"/>
      <c r="HF168" s="66"/>
      <c r="HG168" s="66"/>
      <c r="HH168" s="66"/>
      <c r="HI168" s="66"/>
      <c r="HJ168" s="66"/>
      <c r="HK168" s="66"/>
      <c r="HL168" s="66"/>
      <c r="HM168" s="66"/>
      <c r="HN168" s="66"/>
      <c r="HO168" s="66"/>
      <c r="HP168" s="66"/>
      <c r="HQ168" s="66"/>
      <c r="HR168" s="66"/>
      <c r="HS168" s="66"/>
      <c r="HT168" s="66"/>
      <c r="HU168" s="66"/>
      <c r="HV168" s="66"/>
      <c r="HW168" s="66"/>
      <c r="HX168" s="66"/>
      <c r="HY168" s="66"/>
      <c r="HZ168" s="66"/>
      <c r="IA168" s="66"/>
      <c r="IB168" s="66"/>
      <c r="IC168" s="66"/>
      <c r="ID168" s="66"/>
      <c r="IE168" s="66"/>
      <c r="IF168" s="66"/>
      <c r="IG168" s="66"/>
      <c r="IH168" s="66"/>
      <c r="II168" s="66"/>
      <c r="IJ168" s="66"/>
      <c r="IK168" s="66"/>
      <c r="IL168" s="66"/>
      <c r="IM168" s="66"/>
      <c r="IN168" s="66"/>
    </row>
    <row r="169" spans="1:252" s="133" customFormat="1">
      <c r="A169" s="169"/>
      <c r="B169" s="106" t="s">
        <v>88</v>
      </c>
      <c r="C169" s="112" t="s">
        <v>56</v>
      </c>
      <c r="D169" s="39">
        <v>53.83</v>
      </c>
      <c r="E169" s="39"/>
      <c r="F169" s="41">
        <f>SUM(D169*E169)</f>
        <v>0</v>
      </c>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66"/>
      <c r="DR169" s="66"/>
      <c r="DS169" s="66"/>
      <c r="DT169" s="66"/>
      <c r="DU169" s="66"/>
      <c r="DV169" s="66"/>
      <c r="DW169" s="66"/>
      <c r="DX169" s="66"/>
      <c r="DY169" s="66"/>
      <c r="DZ169" s="66"/>
      <c r="EA169" s="66"/>
      <c r="EB169" s="66"/>
      <c r="EC169" s="66"/>
      <c r="ED169" s="66"/>
      <c r="EE169" s="66"/>
      <c r="EF169" s="66"/>
      <c r="EG169" s="66"/>
      <c r="EH169" s="66"/>
      <c r="EI169" s="66"/>
      <c r="EJ169" s="66"/>
      <c r="EK169" s="66"/>
      <c r="EL169" s="66"/>
      <c r="EM169" s="66"/>
      <c r="EN169" s="66"/>
      <c r="EO169" s="66"/>
      <c r="EP169" s="66"/>
      <c r="EQ169" s="66"/>
      <c r="ER169" s="66"/>
      <c r="ES169" s="66"/>
      <c r="ET169" s="66"/>
      <c r="EU169" s="66"/>
      <c r="EV169" s="66"/>
      <c r="EW169" s="66"/>
      <c r="EX169" s="66"/>
      <c r="EY169" s="66"/>
      <c r="EZ169" s="66"/>
      <c r="FA169" s="66"/>
      <c r="FB169" s="66"/>
      <c r="FC169" s="66"/>
      <c r="FD169" s="66"/>
      <c r="FE169" s="66"/>
      <c r="FF169" s="66"/>
      <c r="FG169" s="66"/>
      <c r="FH169" s="66"/>
      <c r="FI169" s="66"/>
      <c r="FJ169" s="66"/>
      <c r="FK169" s="66"/>
      <c r="FL169" s="66"/>
      <c r="FM169" s="66"/>
      <c r="FN169" s="66"/>
      <c r="FO169" s="66"/>
      <c r="FP169" s="66"/>
      <c r="FQ169" s="66"/>
      <c r="FR169" s="66"/>
      <c r="FS169" s="66"/>
      <c r="FT169" s="66"/>
      <c r="FU169" s="66"/>
      <c r="FV169" s="66"/>
      <c r="FW169" s="66"/>
      <c r="FX169" s="66"/>
      <c r="FY169" s="66"/>
      <c r="FZ169" s="66"/>
      <c r="GA169" s="66"/>
      <c r="GB169" s="66"/>
      <c r="GC169" s="66"/>
      <c r="GD169" s="66"/>
      <c r="GE169" s="66"/>
      <c r="GF169" s="66"/>
      <c r="GG169" s="66"/>
      <c r="GH169" s="66"/>
      <c r="GI169" s="66"/>
      <c r="GJ169" s="66"/>
      <c r="GK169" s="66"/>
      <c r="GL169" s="66"/>
      <c r="GM169" s="66"/>
      <c r="GN169" s="66"/>
      <c r="GO169" s="66"/>
      <c r="GP169" s="66"/>
      <c r="GQ169" s="66"/>
      <c r="GR169" s="66"/>
      <c r="GS169" s="66"/>
      <c r="GT169" s="66"/>
      <c r="GU169" s="66"/>
      <c r="GV169" s="66"/>
      <c r="GW169" s="66"/>
      <c r="GX169" s="66"/>
      <c r="GY169" s="66"/>
      <c r="GZ169" s="66"/>
      <c r="HA169" s="66"/>
      <c r="HB169" s="66"/>
      <c r="HC169" s="66"/>
      <c r="HD169" s="66"/>
      <c r="HE169" s="66"/>
      <c r="HF169" s="66"/>
      <c r="HG169" s="66"/>
      <c r="HH169" s="66"/>
      <c r="HI169" s="66"/>
      <c r="HJ169" s="66"/>
      <c r="HK169" s="66"/>
      <c r="HL169" s="66"/>
      <c r="HM169" s="66"/>
      <c r="HN169" s="66"/>
      <c r="HO169" s="66"/>
      <c r="HP169" s="66"/>
      <c r="HQ169" s="66"/>
      <c r="HR169" s="66"/>
      <c r="HS169" s="66"/>
      <c r="HT169" s="66"/>
      <c r="HU169" s="66"/>
      <c r="HV169" s="66"/>
      <c r="HW169" s="66"/>
      <c r="HX169" s="66"/>
      <c r="HY169" s="66"/>
      <c r="HZ169" s="66"/>
      <c r="IA169" s="66"/>
      <c r="IB169" s="66"/>
      <c r="IC169" s="66"/>
      <c r="ID169" s="66"/>
      <c r="IE169" s="66"/>
      <c r="IF169" s="66"/>
      <c r="IG169" s="66"/>
      <c r="IH169" s="66"/>
      <c r="II169" s="66"/>
      <c r="IJ169" s="66"/>
      <c r="IK169" s="66"/>
      <c r="IL169" s="66"/>
      <c r="IM169" s="66"/>
      <c r="IN169" s="66"/>
    </row>
    <row r="170" spans="1:252" s="88" customFormat="1" ht="14.25" customHeight="1">
      <c r="A170" s="86"/>
      <c r="B170" s="87"/>
      <c r="C170" s="83"/>
      <c r="D170" s="84"/>
      <c r="E170" s="85"/>
      <c r="F170" s="81"/>
    </row>
    <row r="171" spans="1:252" s="133" customFormat="1" ht="72" customHeight="1">
      <c r="A171" s="27" t="s">
        <v>154</v>
      </c>
      <c r="B171" s="67" t="s">
        <v>126</v>
      </c>
      <c r="C171" s="167"/>
      <c r="D171" s="167"/>
      <c r="E171" s="167"/>
      <c r="F171" s="168"/>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66"/>
      <c r="EE171" s="66"/>
      <c r="EF171" s="66"/>
      <c r="EG171" s="66"/>
      <c r="EH171" s="66"/>
      <c r="EI171" s="66"/>
      <c r="EJ171" s="66"/>
      <c r="EK171" s="66"/>
      <c r="EL171" s="66"/>
      <c r="EM171" s="66"/>
      <c r="EN171" s="66"/>
      <c r="EO171" s="66"/>
      <c r="EP171" s="66"/>
      <c r="EQ171" s="66"/>
      <c r="ER171" s="66"/>
      <c r="ES171" s="66"/>
      <c r="ET171" s="66"/>
      <c r="EU171" s="66"/>
      <c r="EV171" s="66"/>
      <c r="EW171" s="66"/>
      <c r="EX171" s="66"/>
      <c r="EY171" s="66"/>
      <c r="EZ171" s="66"/>
      <c r="FA171" s="66"/>
      <c r="FB171" s="66"/>
      <c r="FC171" s="66"/>
      <c r="FD171" s="66"/>
      <c r="FE171" s="66"/>
      <c r="FF171" s="66"/>
      <c r="FG171" s="66"/>
      <c r="FH171" s="66"/>
      <c r="FI171" s="66"/>
      <c r="FJ171" s="66"/>
      <c r="FK171" s="66"/>
      <c r="FL171" s="66"/>
      <c r="FM171" s="66"/>
      <c r="FN171" s="66"/>
      <c r="FO171" s="66"/>
      <c r="FP171" s="66"/>
      <c r="FQ171" s="66"/>
      <c r="FR171" s="66"/>
      <c r="FS171" s="66"/>
      <c r="FT171" s="66"/>
      <c r="FU171" s="66"/>
      <c r="FV171" s="66"/>
      <c r="FW171" s="66"/>
      <c r="FX171" s="66"/>
      <c r="FY171" s="66"/>
      <c r="FZ171" s="66"/>
      <c r="GA171" s="66"/>
      <c r="GB171" s="66"/>
      <c r="GC171" s="66"/>
      <c r="GD171" s="66"/>
      <c r="GE171" s="66"/>
      <c r="GF171" s="66"/>
      <c r="GG171" s="66"/>
      <c r="GH171" s="66"/>
      <c r="GI171" s="66"/>
      <c r="GJ171" s="66"/>
      <c r="GK171" s="66"/>
      <c r="GL171" s="66"/>
      <c r="GM171" s="66"/>
      <c r="GN171" s="66"/>
      <c r="GO171" s="66"/>
      <c r="GP171" s="66"/>
      <c r="GQ171" s="66"/>
      <c r="GR171" s="66"/>
      <c r="GS171" s="66"/>
      <c r="GT171" s="66"/>
      <c r="GU171" s="66"/>
      <c r="GV171" s="66"/>
      <c r="GW171" s="66"/>
      <c r="GX171" s="66"/>
      <c r="GY171" s="66"/>
      <c r="GZ171" s="66"/>
      <c r="HA171" s="66"/>
      <c r="HB171" s="66"/>
      <c r="HC171" s="66"/>
      <c r="HD171" s="66"/>
      <c r="HE171" s="66"/>
      <c r="HF171" s="66"/>
      <c r="HG171" s="66"/>
      <c r="HH171" s="66"/>
      <c r="HI171" s="66"/>
      <c r="HJ171" s="66"/>
      <c r="HK171" s="66"/>
      <c r="HL171" s="66"/>
      <c r="HM171" s="66"/>
      <c r="HN171" s="66"/>
      <c r="HO171" s="66"/>
      <c r="HP171" s="66"/>
      <c r="HQ171" s="66"/>
      <c r="HR171" s="66"/>
      <c r="HS171" s="66"/>
      <c r="HT171" s="66"/>
      <c r="HU171" s="66"/>
      <c r="HV171" s="66"/>
      <c r="HW171" s="66"/>
      <c r="HX171" s="66"/>
      <c r="HY171" s="66"/>
      <c r="HZ171" s="66"/>
      <c r="IA171" s="66"/>
      <c r="IB171" s="66"/>
      <c r="IC171" s="66"/>
      <c r="ID171" s="66"/>
      <c r="IE171" s="66"/>
      <c r="IF171" s="66"/>
      <c r="IG171" s="66"/>
      <c r="IH171" s="66"/>
      <c r="II171" s="66"/>
      <c r="IJ171" s="66"/>
      <c r="IK171" s="66"/>
      <c r="IL171" s="66"/>
      <c r="IM171" s="66"/>
      <c r="IN171" s="66"/>
    </row>
    <row r="172" spans="1:252" s="133" customFormat="1">
      <c r="A172" s="169"/>
      <c r="B172" s="106" t="s">
        <v>88</v>
      </c>
      <c r="C172" s="112" t="s">
        <v>56</v>
      </c>
      <c r="D172" s="39">
        <v>25.16</v>
      </c>
      <c r="E172" s="39"/>
      <c r="F172" s="41">
        <f>SUM(D172*E172)</f>
        <v>0</v>
      </c>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66"/>
      <c r="EJ172" s="66"/>
      <c r="EK172" s="66"/>
      <c r="EL172" s="66"/>
      <c r="EM172" s="66"/>
      <c r="EN172" s="66"/>
      <c r="EO172" s="66"/>
      <c r="EP172" s="66"/>
      <c r="EQ172" s="66"/>
      <c r="ER172" s="66"/>
      <c r="ES172" s="66"/>
      <c r="ET172" s="66"/>
      <c r="EU172" s="66"/>
      <c r="EV172" s="66"/>
      <c r="EW172" s="66"/>
      <c r="EX172" s="66"/>
      <c r="EY172" s="66"/>
      <c r="EZ172" s="66"/>
      <c r="FA172" s="66"/>
      <c r="FB172" s="66"/>
      <c r="FC172" s="66"/>
      <c r="FD172" s="66"/>
      <c r="FE172" s="66"/>
      <c r="FF172" s="66"/>
      <c r="FG172" s="66"/>
      <c r="FH172" s="66"/>
      <c r="FI172" s="66"/>
      <c r="FJ172" s="66"/>
      <c r="FK172" s="66"/>
      <c r="FL172" s="66"/>
      <c r="FM172" s="66"/>
      <c r="FN172" s="66"/>
      <c r="FO172" s="66"/>
      <c r="FP172" s="66"/>
      <c r="FQ172" s="66"/>
      <c r="FR172" s="66"/>
      <c r="FS172" s="66"/>
      <c r="FT172" s="66"/>
      <c r="FU172" s="66"/>
      <c r="FV172" s="66"/>
      <c r="FW172" s="66"/>
      <c r="FX172" s="66"/>
      <c r="FY172" s="66"/>
      <c r="FZ172" s="66"/>
      <c r="GA172" s="66"/>
      <c r="GB172" s="66"/>
      <c r="GC172" s="66"/>
      <c r="GD172" s="66"/>
      <c r="GE172" s="66"/>
      <c r="GF172" s="66"/>
      <c r="GG172" s="66"/>
      <c r="GH172" s="66"/>
      <c r="GI172" s="66"/>
      <c r="GJ172" s="66"/>
      <c r="GK172" s="66"/>
      <c r="GL172" s="66"/>
      <c r="GM172" s="66"/>
      <c r="GN172" s="66"/>
      <c r="GO172" s="66"/>
      <c r="GP172" s="66"/>
      <c r="GQ172" s="66"/>
      <c r="GR172" s="66"/>
      <c r="GS172" s="66"/>
      <c r="GT172" s="66"/>
      <c r="GU172" s="66"/>
      <c r="GV172" s="66"/>
      <c r="GW172" s="66"/>
      <c r="GX172" s="66"/>
      <c r="GY172" s="66"/>
      <c r="GZ172" s="66"/>
      <c r="HA172" s="66"/>
      <c r="HB172" s="66"/>
      <c r="HC172" s="66"/>
      <c r="HD172" s="66"/>
      <c r="HE172" s="66"/>
      <c r="HF172" s="66"/>
      <c r="HG172" s="66"/>
      <c r="HH172" s="66"/>
      <c r="HI172" s="66"/>
      <c r="HJ172" s="66"/>
      <c r="HK172" s="66"/>
      <c r="HL172" s="66"/>
      <c r="HM172" s="66"/>
      <c r="HN172" s="66"/>
      <c r="HO172" s="66"/>
      <c r="HP172" s="66"/>
      <c r="HQ172" s="66"/>
      <c r="HR172" s="66"/>
      <c r="HS172" s="66"/>
      <c r="HT172" s="66"/>
      <c r="HU172" s="66"/>
      <c r="HV172" s="66"/>
      <c r="HW172" s="66"/>
      <c r="HX172" s="66"/>
      <c r="HY172" s="66"/>
      <c r="HZ172" s="66"/>
      <c r="IA172" s="66"/>
      <c r="IB172" s="66"/>
      <c r="IC172" s="66"/>
      <c r="ID172" s="66"/>
      <c r="IE172" s="66"/>
      <c r="IF172" s="66"/>
      <c r="IG172" s="66"/>
      <c r="IH172" s="66"/>
      <c r="II172" s="66"/>
      <c r="IJ172" s="66"/>
      <c r="IK172" s="66"/>
      <c r="IL172" s="66"/>
      <c r="IM172" s="66"/>
      <c r="IN172" s="66"/>
    </row>
    <row r="173" spans="1:252" s="133" customFormat="1">
      <c r="A173" s="169"/>
      <c r="B173" s="106"/>
      <c r="C173" s="112"/>
      <c r="D173" s="39"/>
      <c r="E173" s="39"/>
      <c r="F173" s="41"/>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6"/>
      <c r="DV173" s="66"/>
      <c r="DW173" s="66"/>
      <c r="DX173" s="66"/>
      <c r="DY173" s="66"/>
      <c r="DZ173" s="66"/>
      <c r="EA173" s="66"/>
      <c r="EB173" s="66"/>
      <c r="EC173" s="66"/>
      <c r="ED173" s="66"/>
      <c r="EE173" s="66"/>
      <c r="EF173" s="66"/>
      <c r="EG173" s="66"/>
      <c r="EH173" s="66"/>
      <c r="EI173" s="66"/>
      <c r="EJ173" s="66"/>
      <c r="EK173" s="66"/>
      <c r="EL173" s="66"/>
      <c r="EM173" s="66"/>
      <c r="EN173" s="66"/>
      <c r="EO173" s="66"/>
      <c r="EP173" s="66"/>
      <c r="EQ173" s="66"/>
      <c r="ER173" s="66"/>
      <c r="ES173" s="66"/>
      <c r="ET173" s="66"/>
      <c r="EU173" s="66"/>
      <c r="EV173" s="66"/>
      <c r="EW173" s="66"/>
      <c r="EX173" s="66"/>
      <c r="EY173" s="66"/>
      <c r="EZ173" s="66"/>
      <c r="FA173" s="66"/>
      <c r="FB173" s="66"/>
      <c r="FC173" s="66"/>
      <c r="FD173" s="66"/>
      <c r="FE173" s="66"/>
      <c r="FF173" s="66"/>
      <c r="FG173" s="66"/>
      <c r="FH173" s="66"/>
      <c r="FI173" s="66"/>
      <c r="FJ173" s="66"/>
      <c r="FK173" s="66"/>
      <c r="FL173" s="66"/>
      <c r="FM173" s="66"/>
      <c r="FN173" s="66"/>
      <c r="FO173" s="66"/>
      <c r="FP173" s="66"/>
      <c r="FQ173" s="66"/>
      <c r="FR173" s="66"/>
      <c r="FS173" s="66"/>
      <c r="FT173" s="66"/>
      <c r="FU173" s="66"/>
      <c r="FV173" s="66"/>
      <c r="FW173" s="66"/>
      <c r="FX173" s="66"/>
      <c r="FY173" s="66"/>
      <c r="FZ173" s="66"/>
      <c r="GA173" s="66"/>
      <c r="GB173" s="66"/>
      <c r="GC173" s="66"/>
      <c r="GD173" s="66"/>
      <c r="GE173" s="66"/>
      <c r="GF173" s="66"/>
      <c r="GG173" s="66"/>
      <c r="GH173" s="66"/>
      <c r="GI173" s="66"/>
      <c r="GJ173" s="66"/>
      <c r="GK173" s="66"/>
      <c r="GL173" s="66"/>
      <c r="GM173" s="66"/>
      <c r="GN173" s="66"/>
      <c r="GO173" s="66"/>
      <c r="GP173" s="66"/>
      <c r="GQ173" s="66"/>
      <c r="GR173" s="66"/>
      <c r="GS173" s="66"/>
      <c r="GT173" s="66"/>
      <c r="GU173" s="66"/>
      <c r="GV173" s="66"/>
      <c r="GW173" s="66"/>
      <c r="GX173" s="66"/>
      <c r="GY173" s="66"/>
      <c r="GZ173" s="66"/>
      <c r="HA173" s="66"/>
      <c r="HB173" s="66"/>
      <c r="HC173" s="66"/>
      <c r="HD173" s="66"/>
      <c r="HE173" s="66"/>
      <c r="HF173" s="66"/>
      <c r="HG173" s="66"/>
      <c r="HH173" s="66"/>
      <c r="HI173" s="66"/>
      <c r="HJ173" s="66"/>
      <c r="HK173" s="66"/>
      <c r="HL173" s="66"/>
      <c r="HM173" s="66"/>
      <c r="HN173" s="66"/>
      <c r="HO173" s="66"/>
      <c r="HP173" s="66"/>
      <c r="HQ173" s="66"/>
      <c r="HR173" s="66"/>
      <c r="HS173" s="66"/>
      <c r="HT173" s="66"/>
      <c r="HU173" s="66"/>
      <c r="HV173" s="66"/>
      <c r="HW173" s="66"/>
      <c r="HX173" s="66"/>
      <c r="HY173" s="66"/>
      <c r="HZ173" s="66"/>
      <c r="IA173" s="66"/>
      <c r="IB173" s="66"/>
      <c r="IC173" s="66"/>
      <c r="ID173" s="66"/>
      <c r="IE173" s="66"/>
      <c r="IF173" s="66"/>
      <c r="IG173" s="66"/>
      <c r="IH173" s="66"/>
      <c r="II173" s="66"/>
      <c r="IJ173" s="66"/>
      <c r="IK173" s="66"/>
      <c r="IL173" s="66"/>
      <c r="IM173" s="66"/>
      <c r="IN173" s="66"/>
    </row>
    <row r="174" spans="1:252" s="133" customFormat="1" ht="99.75">
      <c r="A174" s="27" t="s">
        <v>178</v>
      </c>
      <c r="B174" s="67" t="s">
        <v>180</v>
      </c>
      <c r="C174" s="167"/>
      <c r="D174" s="167"/>
      <c r="E174" s="167"/>
      <c r="F174" s="168"/>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66"/>
      <c r="EA174" s="66"/>
      <c r="EB174" s="66"/>
      <c r="EC174" s="66"/>
      <c r="ED174" s="66"/>
      <c r="EE174" s="66"/>
      <c r="EF174" s="66"/>
      <c r="EG174" s="66"/>
      <c r="EH174" s="66"/>
      <c r="EI174" s="66"/>
      <c r="EJ174" s="66"/>
      <c r="EK174" s="66"/>
      <c r="EL174" s="66"/>
      <c r="EM174" s="66"/>
      <c r="EN174" s="66"/>
      <c r="EO174" s="66"/>
      <c r="EP174" s="66"/>
      <c r="EQ174" s="66"/>
      <c r="ER174" s="66"/>
      <c r="ES174" s="66"/>
      <c r="ET174" s="66"/>
      <c r="EU174" s="66"/>
      <c r="EV174" s="66"/>
      <c r="EW174" s="66"/>
      <c r="EX174" s="66"/>
      <c r="EY174" s="66"/>
      <c r="EZ174" s="66"/>
      <c r="FA174" s="66"/>
      <c r="FB174" s="66"/>
      <c r="FC174" s="66"/>
      <c r="FD174" s="66"/>
      <c r="FE174" s="66"/>
      <c r="FF174" s="66"/>
      <c r="FG174" s="66"/>
      <c r="FH174" s="66"/>
      <c r="FI174" s="66"/>
      <c r="FJ174" s="66"/>
      <c r="FK174" s="66"/>
      <c r="FL174" s="66"/>
      <c r="FM174" s="66"/>
      <c r="FN174" s="66"/>
      <c r="FO174" s="66"/>
      <c r="FP174" s="66"/>
      <c r="FQ174" s="66"/>
      <c r="FR174" s="66"/>
      <c r="FS174" s="66"/>
      <c r="FT174" s="66"/>
      <c r="FU174" s="66"/>
      <c r="FV174" s="66"/>
      <c r="FW174" s="66"/>
      <c r="FX174" s="66"/>
      <c r="FY174" s="66"/>
      <c r="FZ174" s="66"/>
      <c r="GA174" s="66"/>
      <c r="GB174" s="66"/>
      <c r="GC174" s="66"/>
      <c r="GD174" s="66"/>
      <c r="GE174" s="66"/>
      <c r="GF174" s="66"/>
      <c r="GG174" s="66"/>
      <c r="GH174" s="66"/>
      <c r="GI174" s="66"/>
      <c r="GJ174" s="66"/>
      <c r="GK174" s="66"/>
      <c r="GL174" s="66"/>
      <c r="GM174" s="66"/>
      <c r="GN174" s="66"/>
      <c r="GO174" s="66"/>
      <c r="GP174" s="66"/>
      <c r="GQ174" s="66"/>
      <c r="GR174" s="66"/>
      <c r="GS174" s="66"/>
      <c r="GT174" s="66"/>
      <c r="GU174" s="66"/>
      <c r="GV174" s="66"/>
      <c r="GW174" s="66"/>
      <c r="GX174" s="66"/>
      <c r="GY174" s="66"/>
      <c r="GZ174" s="66"/>
      <c r="HA174" s="66"/>
      <c r="HB174" s="66"/>
      <c r="HC174" s="66"/>
      <c r="HD174" s="66"/>
      <c r="HE174" s="66"/>
      <c r="HF174" s="66"/>
      <c r="HG174" s="66"/>
      <c r="HH174" s="66"/>
      <c r="HI174" s="66"/>
      <c r="HJ174" s="66"/>
      <c r="HK174" s="66"/>
      <c r="HL174" s="66"/>
      <c r="HM174" s="66"/>
      <c r="HN174" s="66"/>
      <c r="HO174" s="66"/>
      <c r="HP174" s="66"/>
      <c r="HQ174" s="66"/>
      <c r="HR174" s="66"/>
      <c r="HS174" s="66"/>
      <c r="HT174" s="66"/>
      <c r="HU174" s="66"/>
      <c r="HV174" s="66"/>
      <c r="HW174" s="66"/>
      <c r="HX174" s="66"/>
      <c r="HY174" s="66"/>
      <c r="HZ174" s="66"/>
      <c r="IA174" s="66"/>
      <c r="IB174" s="66"/>
      <c r="IC174" s="66"/>
      <c r="ID174" s="66"/>
      <c r="IE174" s="66"/>
      <c r="IF174" s="66"/>
      <c r="IG174" s="66"/>
      <c r="IH174" s="66"/>
      <c r="II174" s="66"/>
      <c r="IJ174" s="66"/>
      <c r="IK174" s="66"/>
      <c r="IL174" s="66"/>
      <c r="IM174" s="66"/>
      <c r="IN174" s="66"/>
    </row>
    <row r="175" spans="1:252" s="133" customFormat="1">
      <c r="A175" s="169"/>
      <c r="B175" s="106" t="s">
        <v>24</v>
      </c>
      <c r="C175" s="112" t="s">
        <v>25</v>
      </c>
      <c r="D175" s="39">
        <v>79.97</v>
      </c>
      <c r="E175" s="39"/>
      <c r="F175" s="41">
        <f>SUM(D175*E175)</f>
        <v>0</v>
      </c>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c r="EH175" s="66"/>
      <c r="EI175" s="66"/>
      <c r="EJ175" s="66"/>
      <c r="EK175" s="66"/>
      <c r="EL175" s="66"/>
      <c r="EM175" s="66"/>
      <c r="EN175" s="66"/>
      <c r="EO175" s="66"/>
      <c r="EP175" s="66"/>
      <c r="EQ175" s="66"/>
      <c r="ER175" s="66"/>
      <c r="ES175" s="66"/>
      <c r="ET175" s="66"/>
      <c r="EU175" s="66"/>
      <c r="EV175" s="66"/>
      <c r="EW175" s="66"/>
      <c r="EX175" s="66"/>
      <c r="EY175" s="66"/>
      <c r="EZ175" s="66"/>
      <c r="FA175" s="66"/>
      <c r="FB175" s="66"/>
      <c r="FC175" s="66"/>
      <c r="FD175" s="66"/>
      <c r="FE175" s="66"/>
      <c r="FF175" s="66"/>
      <c r="FG175" s="66"/>
      <c r="FH175" s="66"/>
      <c r="FI175" s="66"/>
      <c r="FJ175" s="66"/>
      <c r="FK175" s="66"/>
      <c r="FL175" s="66"/>
      <c r="FM175" s="66"/>
      <c r="FN175" s="66"/>
      <c r="FO175" s="66"/>
      <c r="FP175" s="66"/>
      <c r="FQ175" s="66"/>
      <c r="FR175" s="66"/>
      <c r="FS175" s="66"/>
      <c r="FT175" s="66"/>
      <c r="FU175" s="66"/>
      <c r="FV175" s="66"/>
      <c r="FW175" s="66"/>
      <c r="FX175" s="66"/>
      <c r="FY175" s="66"/>
      <c r="FZ175" s="66"/>
      <c r="GA175" s="66"/>
      <c r="GB175" s="66"/>
      <c r="GC175" s="66"/>
      <c r="GD175" s="66"/>
      <c r="GE175" s="66"/>
      <c r="GF175" s="66"/>
      <c r="GG175" s="66"/>
      <c r="GH175" s="66"/>
      <c r="GI175" s="66"/>
      <c r="GJ175" s="66"/>
      <c r="GK175" s="66"/>
      <c r="GL175" s="66"/>
      <c r="GM175" s="66"/>
      <c r="GN175" s="66"/>
      <c r="GO175" s="66"/>
      <c r="GP175" s="66"/>
      <c r="GQ175" s="66"/>
      <c r="GR175" s="66"/>
      <c r="GS175" s="66"/>
      <c r="GT175" s="66"/>
      <c r="GU175" s="66"/>
      <c r="GV175" s="66"/>
      <c r="GW175" s="66"/>
      <c r="GX175" s="66"/>
      <c r="GY175" s="66"/>
      <c r="GZ175" s="66"/>
      <c r="HA175" s="66"/>
      <c r="HB175" s="66"/>
      <c r="HC175" s="66"/>
      <c r="HD175" s="66"/>
      <c r="HE175" s="66"/>
      <c r="HF175" s="66"/>
      <c r="HG175" s="66"/>
      <c r="HH175" s="66"/>
      <c r="HI175" s="66"/>
      <c r="HJ175" s="66"/>
      <c r="HK175" s="66"/>
      <c r="HL175" s="66"/>
      <c r="HM175" s="66"/>
      <c r="HN175" s="66"/>
      <c r="HO175" s="66"/>
      <c r="HP175" s="66"/>
      <c r="HQ175" s="66"/>
      <c r="HR175" s="66"/>
      <c r="HS175" s="66"/>
      <c r="HT175" s="66"/>
      <c r="HU175" s="66"/>
      <c r="HV175" s="66"/>
      <c r="HW175" s="66"/>
      <c r="HX175" s="66"/>
      <c r="HY175" s="66"/>
      <c r="HZ175" s="66"/>
      <c r="IA175" s="66"/>
      <c r="IB175" s="66"/>
      <c r="IC175" s="66"/>
      <c r="ID175" s="66"/>
      <c r="IE175" s="66"/>
      <c r="IF175" s="66"/>
      <c r="IG175" s="66"/>
      <c r="IH175" s="66"/>
      <c r="II175" s="66"/>
      <c r="IJ175" s="66"/>
      <c r="IK175" s="66"/>
      <c r="IL175" s="66"/>
      <c r="IM175" s="66"/>
      <c r="IN175" s="66"/>
    </row>
    <row r="176" spans="1:252" s="133" customFormat="1">
      <c r="A176" s="169"/>
      <c r="B176" s="106"/>
      <c r="C176" s="112"/>
      <c r="D176" s="39"/>
      <c r="E176" s="39"/>
      <c r="F176" s="41"/>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c r="EH176" s="66"/>
      <c r="EI176" s="66"/>
      <c r="EJ176" s="66"/>
      <c r="EK176" s="66"/>
      <c r="EL176" s="66"/>
      <c r="EM176" s="66"/>
      <c r="EN176" s="66"/>
      <c r="EO176" s="66"/>
      <c r="EP176" s="66"/>
      <c r="EQ176" s="66"/>
      <c r="ER176" s="66"/>
      <c r="ES176" s="66"/>
      <c r="ET176" s="66"/>
      <c r="EU176" s="66"/>
      <c r="EV176" s="66"/>
      <c r="EW176" s="66"/>
      <c r="EX176" s="66"/>
      <c r="EY176" s="66"/>
      <c r="EZ176" s="66"/>
      <c r="FA176" s="66"/>
      <c r="FB176" s="66"/>
      <c r="FC176" s="66"/>
      <c r="FD176" s="66"/>
      <c r="FE176" s="66"/>
      <c r="FF176" s="66"/>
      <c r="FG176" s="66"/>
      <c r="FH176" s="66"/>
      <c r="FI176" s="66"/>
      <c r="FJ176" s="66"/>
      <c r="FK176" s="66"/>
      <c r="FL176" s="66"/>
      <c r="FM176" s="66"/>
      <c r="FN176" s="66"/>
      <c r="FO176" s="66"/>
      <c r="FP176" s="66"/>
      <c r="FQ176" s="66"/>
      <c r="FR176" s="66"/>
      <c r="FS176" s="66"/>
      <c r="FT176" s="66"/>
      <c r="FU176" s="66"/>
      <c r="FV176" s="66"/>
      <c r="FW176" s="66"/>
      <c r="FX176" s="66"/>
      <c r="FY176" s="66"/>
      <c r="FZ176" s="66"/>
      <c r="GA176" s="66"/>
      <c r="GB176" s="66"/>
      <c r="GC176" s="66"/>
      <c r="GD176" s="66"/>
      <c r="GE176" s="66"/>
      <c r="GF176" s="66"/>
      <c r="GG176" s="66"/>
      <c r="GH176" s="66"/>
      <c r="GI176" s="66"/>
      <c r="GJ176" s="66"/>
      <c r="GK176" s="66"/>
      <c r="GL176" s="66"/>
      <c r="GM176" s="66"/>
      <c r="GN176" s="66"/>
      <c r="GO176" s="66"/>
      <c r="GP176" s="66"/>
      <c r="GQ176" s="66"/>
      <c r="GR176" s="66"/>
      <c r="GS176" s="66"/>
      <c r="GT176" s="66"/>
      <c r="GU176" s="66"/>
      <c r="GV176" s="66"/>
      <c r="GW176" s="66"/>
      <c r="GX176" s="66"/>
      <c r="GY176" s="66"/>
      <c r="GZ176" s="66"/>
      <c r="HA176" s="66"/>
      <c r="HB176" s="66"/>
      <c r="HC176" s="66"/>
      <c r="HD176" s="66"/>
      <c r="HE176" s="66"/>
      <c r="HF176" s="66"/>
      <c r="HG176" s="66"/>
      <c r="HH176" s="66"/>
      <c r="HI176" s="66"/>
      <c r="HJ176" s="66"/>
      <c r="HK176" s="66"/>
      <c r="HL176" s="66"/>
      <c r="HM176" s="66"/>
      <c r="HN176" s="66"/>
      <c r="HO176" s="66"/>
      <c r="HP176" s="66"/>
      <c r="HQ176" s="66"/>
      <c r="HR176" s="66"/>
      <c r="HS176" s="66"/>
      <c r="HT176" s="66"/>
      <c r="HU176" s="66"/>
      <c r="HV176" s="66"/>
      <c r="HW176" s="66"/>
      <c r="HX176" s="66"/>
      <c r="HY176" s="66"/>
      <c r="HZ176" s="66"/>
      <c r="IA176" s="66"/>
      <c r="IB176" s="66"/>
      <c r="IC176" s="66"/>
      <c r="ID176" s="66"/>
      <c r="IE176" s="66"/>
      <c r="IF176" s="66"/>
      <c r="IG176" s="66"/>
      <c r="IH176" s="66"/>
      <c r="II176" s="66"/>
      <c r="IJ176" s="66"/>
      <c r="IK176" s="66"/>
      <c r="IL176" s="66"/>
      <c r="IM176" s="66"/>
      <c r="IN176" s="66"/>
    </row>
    <row r="177" spans="1:248" s="133" customFormat="1" ht="114">
      <c r="A177" s="27" t="s">
        <v>179</v>
      </c>
      <c r="B177" s="183" t="s">
        <v>181</v>
      </c>
      <c r="C177" s="167"/>
      <c r="D177" s="167"/>
      <c r="E177" s="167"/>
      <c r="F177" s="168"/>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6"/>
      <c r="DP177" s="66"/>
      <c r="DQ177" s="66"/>
      <c r="DR177" s="66"/>
      <c r="DS177" s="66"/>
      <c r="DT177" s="66"/>
      <c r="DU177" s="66"/>
      <c r="DV177" s="66"/>
      <c r="DW177" s="66"/>
      <c r="DX177" s="66"/>
      <c r="DY177" s="66"/>
      <c r="DZ177" s="66"/>
      <c r="EA177" s="66"/>
      <c r="EB177" s="66"/>
      <c r="EC177" s="66"/>
      <c r="ED177" s="66"/>
      <c r="EE177" s="66"/>
      <c r="EF177" s="66"/>
      <c r="EG177" s="66"/>
      <c r="EH177" s="66"/>
      <c r="EI177" s="66"/>
      <c r="EJ177" s="66"/>
      <c r="EK177" s="66"/>
      <c r="EL177" s="66"/>
      <c r="EM177" s="66"/>
      <c r="EN177" s="66"/>
      <c r="EO177" s="66"/>
      <c r="EP177" s="66"/>
      <c r="EQ177" s="66"/>
      <c r="ER177" s="66"/>
      <c r="ES177" s="66"/>
      <c r="ET177" s="66"/>
      <c r="EU177" s="66"/>
      <c r="EV177" s="66"/>
      <c r="EW177" s="66"/>
      <c r="EX177" s="66"/>
      <c r="EY177" s="66"/>
      <c r="EZ177" s="66"/>
      <c r="FA177" s="66"/>
      <c r="FB177" s="66"/>
      <c r="FC177" s="66"/>
      <c r="FD177" s="66"/>
      <c r="FE177" s="66"/>
      <c r="FF177" s="66"/>
      <c r="FG177" s="66"/>
      <c r="FH177" s="66"/>
      <c r="FI177" s="66"/>
      <c r="FJ177" s="66"/>
      <c r="FK177" s="66"/>
      <c r="FL177" s="66"/>
      <c r="FM177" s="66"/>
      <c r="FN177" s="66"/>
      <c r="FO177" s="66"/>
      <c r="FP177" s="66"/>
      <c r="FQ177" s="66"/>
      <c r="FR177" s="66"/>
      <c r="FS177" s="66"/>
      <c r="FT177" s="66"/>
      <c r="FU177" s="66"/>
      <c r="FV177" s="66"/>
      <c r="FW177" s="66"/>
      <c r="FX177" s="66"/>
      <c r="FY177" s="66"/>
      <c r="FZ177" s="66"/>
      <c r="GA177" s="66"/>
      <c r="GB177" s="66"/>
      <c r="GC177" s="66"/>
      <c r="GD177" s="66"/>
      <c r="GE177" s="66"/>
      <c r="GF177" s="66"/>
      <c r="GG177" s="66"/>
      <c r="GH177" s="66"/>
      <c r="GI177" s="66"/>
      <c r="GJ177" s="66"/>
      <c r="GK177" s="66"/>
      <c r="GL177" s="66"/>
      <c r="GM177" s="66"/>
      <c r="GN177" s="66"/>
      <c r="GO177" s="66"/>
      <c r="GP177" s="66"/>
      <c r="GQ177" s="66"/>
      <c r="GR177" s="66"/>
      <c r="GS177" s="66"/>
      <c r="GT177" s="66"/>
      <c r="GU177" s="66"/>
      <c r="GV177" s="66"/>
      <c r="GW177" s="66"/>
      <c r="GX177" s="66"/>
      <c r="GY177" s="66"/>
      <c r="GZ177" s="66"/>
      <c r="HA177" s="66"/>
      <c r="HB177" s="66"/>
      <c r="HC177" s="66"/>
      <c r="HD177" s="66"/>
      <c r="HE177" s="66"/>
      <c r="HF177" s="66"/>
      <c r="HG177" s="66"/>
      <c r="HH177" s="66"/>
      <c r="HI177" s="66"/>
      <c r="HJ177" s="66"/>
      <c r="HK177" s="66"/>
      <c r="HL177" s="66"/>
      <c r="HM177" s="66"/>
      <c r="HN177" s="66"/>
      <c r="HO177" s="66"/>
      <c r="HP177" s="66"/>
      <c r="HQ177" s="66"/>
      <c r="HR177" s="66"/>
      <c r="HS177" s="66"/>
      <c r="HT177" s="66"/>
      <c r="HU177" s="66"/>
      <c r="HV177" s="66"/>
      <c r="HW177" s="66"/>
      <c r="HX177" s="66"/>
      <c r="HY177" s="66"/>
      <c r="HZ177" s="66"/>
      <c r="IA177" s="66"/>
      <c r="IB177" s="66"/>
      <c r="IC177" s="66"/>
      <c r="ID177" s="66"/>
      <c r="IE177" s="66"/>
      <c r="IF177" s="66"/>
      <c r="IG177" s="66"/>
      <c r="IH177" s="66"/>
      <c r="II177" s="66"/>
      <c r="IJ177" s="66"/>
      <c r="IK177" s="66"/>
      <c r="IL177" s="66"/>
      <c r="IM177" s="66"/>
      <c r="IN177" s="66"/>
    </row>
    <row r="178" spans="1:248" s="133" customFormat="1">
      <c r="A178" s="169"/>
      <c r="B178" s="106" t="s">
        <v>88</v>
      </c>
      <c r="C178" s="112" t="s">
        <v>56</v>
      </c>
      <c r="D178" s="39">
        <v>55.51</v>
      </c>
      <c r="E178" s="39"/>
      <c r="F178" s="41">
        <f>SUM(D178*E178)</f>
        <v>0</v>
      </c>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66"/>
      <c r="EA178" s="66"/>
      <c r="EB178" s="66"/>
      <c r="EC178" s="66"/>
      <c r="ED178" s="66"/>
      <c r="EE178" s="66"/>
      <c r="EF178" s="66"/>
      <c r="EG178" s="66"/>
      <c r="EH178" s="66"/>
      <c r="EI178" s="66"/>
      <c r="EJ178" s="66"/>
      <c r="EK178" s="66"/>
      <c r="EL178" s="66"/>
      <c r="EM178" s="66"/>
      <c r="EN178" s="66"/>
      <c r="EO178" s="66"/>
      <c r="EP178" s="66"/>
      <c r="EQ178" s="66"/>
      <c r="ER178" s="66"/>
      <c r="ES178" s="66"/>
      <c r="ET178" s="66"/>
      <c r="EU178" s="66"/>
      <c r="EV178" s="66"/>
      <c r="EW178" s="66"/>
      <c r="EX178" s="66"/>
      <c r="EY178" s="66"/>
      <c r="EZ178" s="66"/>
      <c r="FA178" s="66"/>
      <c r="FB178" s="66"/>
      <c r="FC178" s="66"/>
      <c r="FD178" s="66"/>
      <c r="FE178" s="66"/>
      <c r="FF178" s="66"/>
      <c r="FG178" s="66"/>
      <c r="FH178" s="66"/>
      <c r="FI178" s="66"/>
      <c r="FJ178" s="66"/>
      <c r="FK178" s="66"/>
      <c r="FL178" s="66"/>
      <c r="FM178" s="66"/>
      <c r="FN178" s="66"/>
      <c r="FO178" s="66"/>
      <c r="FP178" s="66"/>
      <c r="FQ178" s="66"/>
      <c r="FR178" s="66"/>
      <c r="FS178" s="66"/>
      <c r="FT178" s="66"/>
      <c r="FU178" s="66"/>
      <c r="FV178" s="66"/>
      <c r="FW178" s="66"/>
      <c r="FX178" s="66"/>
      <c r="FY178" s="66"/>
      <c r="FZ178" s="66"/>
      <c r="GA178" s="66"/>
      <c r="GB178" s="66"/>
      <c r="GC178" s="66"/>
      <c r="GD178" s="66"/>
      <c r="GE178" s="66"/>
      <c r="GF178" s="66"/>
      <c r="GG178" s="66"/>
      <c r="GH178" s="66"/>
      <c r="GI178" s="66"/>
      <c r="GJ178" s="66"/>
      <c r="GK178" s="66"/>
      <c r="GL178" s="66"/>
      <c r="GM178" s="66"/>
      <c r="GN178" s="66"/>
      <c r="GO178" s="66"/>
      <c r="GP178" s="66"/>
      <c r="GQ178" s="66"/>
      <c r="GR178" s="66"/>
      <c r="GS178" s="66"/>
      <c r="GT178" s="66"/>
      <c r="GU178" s="66"/>
      <c r="GV178" s="66"/>
      <c r="GW178" s="66"/>
      <c r="GX178" s="66"/>
      <c r="GY178" s="66"/>
      <c r="GZ178" s="66"/>
      <c r="HA178" s="66"/>
      <c r="HB178" s="66"/>
      <c r="HC178" s="66"/>
      <c r="HD178" s="66"/>
      <c r="HE178" s="66"/>
      <c r="HF178" s="66"/>
      <c r="HG178" s="66"/>
      <c r="HH178" s="66"/>
      <c r="HI178" s="66"/>
      <c r="HJ178" s="66"/>
      <c r="HK178" s="66"/>
      <c r="HL178" s="66"/>
      <c r="HM178" s="66"/>
      <c r="HN178" s="66"/>
      <c r="HO178" s="66"/>
      <c r="HP178" s="66"/>
      <c r="HQ178" s="66"/>
      <c r="HR178" s="66"/>
      <c r="HS178" s="66"/>
      <c r="HT178" s="66"/>
      <c r="HU178" s="66"/>
      <c r="HV178" s="66"/>
      <c r="HW178" s="66"/>
      <c r="HX178" s="66"/>
      <c r="HY178" s="66"/>
      <c r="HZ178" s="66"/>
      <c r="IA178" s="66"/>
      <c r="IB178" s="66"/>
      <c r="IC178" s="66"/>
      <c r="ID178" s="66"/>
      <c r="IE178" s="66"/>
      <c r="IF178" s="66"/>
      <c r="IG178" s="66"/>
      <c r="IH178" s="66"/>
      <c r="II178" s="66"/>
      <c r="IJ178" s="66"/>
      <c r="IK178" s="66"/>
      <c r="IL178" s="66"/>
      <c r="IM178" s="66"/>
      <c r="IN178" s="66"/>
    </row>
    <row r="179" spans="1:248" s="133" customFormat="1">
      <c r="A179" s="169"/>
      <c r="B179" s="106"/>
      <c r="C179" s="112"/>
      <c r="D179" s="39"/>
      <c r="E179" s="39"/>
      <c r="F179" s="41"/>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66"/>
      <c r="EE179" s="66"/>
      <c r="EF179" s="66"/>
      <c r="EG179" s="66"/>
      <c r="EH179" s="66"/>
      <c r="EI179" s="66"/>
      <c r="EJ179" s="66"/>
      <c r="EK179" s="66"/>
      <c r="EL179" s="66"/>
      <c r="EM179" s="66"/>
      <c r="EN179" s="66"/>
      <c r="EO179" s="66"/>
      <c r="EP179" s="66"/>
      <c r="EQ179" s="66"/>
      <c r="ER179" s="66"/>
      <c r="ES179" s="66"/>
      <c r="ET179" s="66"/>
      <c r="EU179" s="66"/>
      <c r="EV179" s="66"/>
      <c r="EW179" s="66"/>
      <c r="EX179" s="66"/>
      <c r="EY179" s="66"/>
      <c r="EZ179" s="66"/>
      <c r="FA179" s="66"/>
      <c r="FB179" s="66"/>
      <c r="FC179" s="66"/>
      <c r="FD179" s="66"/>
      <c r="FE179" s="66"/>
      <c r="FF179" s="66"/>
      <c r="FG179" s="66"/>
      <c r="FH179" s="66"/>
      <c r="FI179" s="66"/>
      <c r="FJ179" s="66"/>
      <c r="FK179" s="66"/>
      <c r="FL179" s="66"/>
      <c r="FM179" s="66"/>
      <c r="FN179" s="66"/>
      <c r="FO179" s="66"/>
      <c r="FP179" s="66"/>
      <c r="FQ179" s="66"/>
      <c r="FR179" s="66"/>
      <c r="FS179" s="66"/>
      <c r="FT179" s="66"/>
      <c r="FU179" s="66"/>
      <c r="FV179" s="66"/>
      <c r="FW179" s="66"/>
      <c r="FX179" s="66"/>
      <c r="FY179" s="66"/>
      <c r="FZ179" s="66"/>
      <c r="GA179" s="66"/>
      <c r="GB179" s="66"/>
      <c r="GC179" s="66"/>
      <c r="GD179" s="66"/>
      <c r="GE179" s="66"/>
      <c r="GF179" s="66"/>
      <c r="GG179" s="66"/>
      <c r="GH179" s="66"/>
      <c r="GI179" s="66"/>
      <c r="GJ179" s="66"/>
      <c r="GK179" s="66"/>
      <c r="GL179" s="66"/>
      <c r="GM179" s="66"/>
      <c r="GN179" s="66"/>
      <c r="GO179" s="66"/>
      <c r="GP179" s="66"/>
      <c r="GQ179" s="66"/>
      <c r="GR179" s="66"/>
      <c r="GS179" s="66"/>
      <c r="GT179" s="66"/>
      <c r="GU179" s="66"/>
      <c r="GV179" s="66"/>
      <c r="GW179" s="66"/>
      <c r="GX179" s="66"/>
      <c r="GY179" s="66"/>
      <c r="GZ179" s="66"/>
      <c r="HA179" s="66"/>
      <c r="HB179" s="66"/>
      <c r="HC179" s="66"/>
      <c r="HD179" s="66"/>
      <c r="HE179" s="66"/>
      <c r="HF179" s="66"/>
      <c r="HG179" s="66"/>
      <c r="HH179" s="66"/>
      <c r="HI179" s="66"/>
      <c r="HJ179" s="66"/>
      <c r="HK179" s="66"/>
      <c r="HL179" s="66"/>
      <c r="HM179" s="66"/>
      <c r="HN179" s="66"/>
      <c r="HO179" s="66"/>
      <c r="HP179" s="66"/>
      <c r="HQ179" s="66"/>
      <c r="HR179" s="66"/>
      <c r="HS179" s="66"/>
      <c r="HT179" s="66"/>
      <c r="HU179" s="66"/>
      <c r="HV179" s="66"/>
      <c r="HW179" s="66"/>
      <c r="HX179" s="66"/>
      <c r="HY179" s="66"/>
      <c r="HZ179" s="66"/>
      <c r="IA179" s="66"/>
      <c r="IB179" s="66"/>
      <c r="IC179" s="66"/>
      <c r="ID179" s="66"/>
      <c r="IE179" s="66"/>
      <c r="IF179" s="66"/>
      <c r="IG179" s="66"/>
      <c r="IH179" s="66"/>
      <c r="II179" s="66"/>
      <c r="IJ179" s="66"/>
      <c r="IK179" s="66"/>
      <c r="IL179" s="66"/>
      <c r="IM179" s="66"/>
      <c r="IN179" s="66"/>
    </row>
    <row r="180" spans="1:248" s="133" customFormat="1" ht="57">
      <c r="A180" s="27" t="s">
        <v>182</v>
      </c>
      <c r="B180" s="184" t="s">
        <v>183</v>
      </c>
      <c r="C180" s="167"/>
      <c r="D180" s="167"/>
      <c r="E180" s="167"/>
      <c r="F180" s="168"/>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6"/>
      <c r="EN180" s="66"/>
      <c r="EO180" s="66"/>
      <c r="EP180" s="66"/>
      <c r="EQ180" s="66"/>
      <c r="ER180" s="66"/>
      <c r="ES180" s="66"/>
      <c r="ET180" s="66"/>
      <c r="EU180" s="66"/>
      <c r="EV180" s="66"/>
      <c r="EW180" s="66"/>
      <c r="EX180" s="66"/>
      <c r="EY180" s="66"/>
      <c r="EZ180" s="66"/>
      <c r="FA180" s="66"/>
      <c r="FB180" s="66"/>
      <c r="FC180" s="66"/>
      <c r="FD180" s="66"/>
      <c r="FE180" s="66"/>
      <c r="FF180" s="66"/>
      <c r="FG180" s="66"/>
      <c r="FH180" s="66"/>
      <c r="FI180" s="66"/>
      <c r="FJ180" s="66"/>
      <c r="FK180" s="66"/>
      <c r="FL180" s="66"/>
      <c r="FM180" s="66"/>
      <c r="FN180" s="66"/>
      <c r="FO180" s="66"/>
      <c r="FP180" s="66"/>
      <c r="FQ180" s="66"/>
      <c r="FR180" s="66"/>
      <c r="FS180" s="66"/>
      <c r="FT180" s="66"/>
      <c r="FU180" s="66"/>
      <c r="FV180" s="66"/>
      <c r="FW180" s="66"/>
      <c r="FX180" s="66"/>
      <c r="FY180" s="66"/>
      <c r="FZ180" s="66"/>
      <c r="GA180" s="66"/>
      <c r="GB180" s="66"/>
      <c r="GC180" s="66"/>
      <c r="GD180" s="66"/>
      <c r="GE180" s="66"/>
      <c r="GF180" s="66"/>
      <c r="GG180" s="66"/>
      <c r="GH180" s="66"/>
      <c r="GI180" s="66"/>
      <c r="GJ180" s="66"/>
      <c r="GK180" s="66"/>
      <c r="GL180" s="66"/>
      <c r="GM180" s="66"/>
      <c r="GN180" s="66"/>
      <c r="GO180" s="66"/>
      <c r="GP180" s="66"/>
      <c r="GQ180" s="66"/>
      <c r="GR180" s="66"/>
      <c r="GS180" s="66"/>
      <c r="GT180" s="66"/>
      <c r="GU180" s="66"/>
      <c r="GV180" s="66"/>
      <c r="GW180" s="66"/>
      <c r="GX180" s="66"/>
      <c r="GY180" s="66"/>
      <c r="GZ180" s="66"/>
      <c r="HA180" s="66"/>
      <c r="HB180" s="66"/>
      <c r="HC180" s="66"/>
      <c r="HD180" s="66"/>
      <c r="HE180" s="66"/>
      <c r="HF180" s="66"/>
      <c r="HG180" s="66"/>
      <c r="HH180" s="66"/>
      <c r="HI180" s="66"/>
      <c r="HJ180" s="66"/>
      <c r="HK180" s="66"/>
      <c r="HL180" s="66"/>
      <c r="HM180" s="66"/>
      <c r="HN180" s="66"/>
      <c r="HO180" s="66"/>
      <c r="HP180" s="66"/>
      <c r="HQ180" s="66"/>
      <c r="HR180" s="66"/>
      <c r="HS180" s="66"/>
      <c r="HT180" s="66"/>
      <c r="HU180" s="66"/>
      <c r="HV180" s="66"/>
      <c r="HW180" s="66"/>
      <c r="HX180" s="66"/>
      <c r="HY180" s="66"/>
      <c r="HZ180" s="66"/>
      <c r="IA180" s="66"/>
      <c r="IB180" s="66"/>
      <c r="IC180" s="66"/>
      <c r="ID180" s="66"/>
      <c r="IE180" s="66"/>
      <c r="IF180" s="66"/>
      <c r="IG180" s="66"/>
      <c r="IH180" s="66"/>
      <c r="II180" s="66"/>
      <c r="IJ180" s="66"/>
      <c r="IK180" s="66"/>
      <c r="IL180" s="66"/>
      <c r="IM180" s="66"/>
      <c r="IN180" s="66"/>
    </row>
    <row r="181" spans="1:248" s="133" customFormat="1">
      <c r="A181" s="169"/>
      <c r="B181" s="106" t="s">
        <v>88</v>
      </c>
      <c r="C181" s="112" t="s">
        <v>56</v>
      </c>
      <c r="D181" s="39">
        <v>7.27</v>
      </c>
      <c r="E181" s="39"/>
      <c r="F181" s="41">
        <f>SUM(D181*E181)</f>
        <v>0</v>
      </c>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66"/>
      <c r="CS181" s="66"/>
      <c r="CT181" s="66"/>
      <c r="CU181" s="66"/>
      <c r="CV181" s="66"/>
      <c r="CW181" s="66"/>
      <c r="CX181" s="66"/>
      <c r="CY181" s="66"/>
      <c r="CZ181" s="66"/>
      <c r="DA181" s="66"/>
      <c r="DB181" s="66"/>
      <c r="DC181" s="66"/>
      <c r="DD181" s="66"/>
      <c r="DE181" s="66"/>
      <c r="DF181" s="66"/>
      <c r="DG181" s="66"/>
      <c r="DH181" s="66"/>
      <c r="DI181" s="66"/>
      <c r="DJ181" s="66"/>
      <c r="DK181" s="66"/>
      <c r="DL181" s="66"/>
      <c r="DM181" s="66"/>
      <c r="DN181" s="66"/>
      <c r="DO181" s="66"/>
      <c r="DP181" s="66"/>
      <c r="DQ181" s="66"/>
      <c r="DR181" s="66"/>
      <c r="DS181" s="66"/>
      <c r="DT181" s="66"/>
      <c r="DU181" s="66"/>
      <c r="DV181" s="66"/>
      <c r="DW181" s="66"/>
      <c r="DX181" s="66"/>
      <c r="DY181" s="66"/>
      <c r="DZ181" s="66"/>
      <c r="EA181" s="66"/>
      <c r="EB181" s="66"/>
      <c r="EC181" s="66"/>
      <c r="ED181" s="66"/>
      <c r="EE181" s="66"/>
      <c r="EF181" s="66"/>
      <c r="EG181" s="66"/>
      <c r="EH181" s="66"/>
      <c r="EI181" s="66"/>
      <c r="EJ181" s="66"/>
      <c r="EK181" s="66"/>
      <c r="EL181" s="66"/>
      <c r="EM181" s="66"/>
      <c r="EN181" s="66"/>
      <c r="EO181" s="66"/>
      <c r="EP181" s="66"/>
      <c r="EQ181" s="66"/>
      <c r="ER181" s="66"/>
      <c r="ES181" s="66"/>
      <c r="ET181" s="66"/>
      <c r="EU181" s="66"/>
      <c r="EV181" s="66"/>
      <c r="EW181" s="66"/>
      <c r="EX181" s="66"/>
      <c r="EY181" s="66"/>
      <c r="EZ181" s="66"/>
      <c r="FA181" s="66"/>
      <c r="FB181" s="66"/>
      <c r="FC181" s="66"/>
      <c r="FD181" s="66"/>
      <c r="FE181" s="66"/>
      <c r="FF181" s="66"/>
      <c r="FG181" s="66"/>
      <c r="FH181" s="66"/>
      <c r="FI181" s="66"/>
      <c r="FJ181" s="66"/>
      <c r="FK181" s="66"/>
      <c r="FL181" s="66"/>
      <c r="FM181" s="66"/>
      <c r="FN181" s="66"/>
      <c r="FO181" s="66"/>
      <c r="FP181" s="66"/>
      <c r="FQ181" s="66"/>
      <c r="FR181" s="66"/>
      <c r="FS181" s="66"/>
      <c r="FT181" s="66"/>
      <c r="FU181" s="66"/>
      <c r="FV181" s="66"/>
      <c r="FW181" s="66"/>
      <c r="FX181" s="66"/>
      <c r="FY181" s="66"/>
      <c r="FZ181" s="66"/>
      <c r="GA181" s="66"/>
      <c r="GB181" s="66"/>
      <c r="GC181" s="66"/>
      <c r="GD181" s="66"/>
      <c r="GE181" s="66"/>
      <c r="GF181" s="66"/>
      <c r="GG181" s="66"/>
      <c r="GH181" s="66"/>
      <c r="GI181" s="66"/>
      <c r="GJ181" s="66"/>
      <c r="GK181" s="66"/>
      <c r="GL181" s="66"/>
      <c r="GM181" s="66"/>
      <c r="GN181" s="66"/>
      <c r="GO181" s="66"/>
      <c r="GP181" s="66"/>
      <c r="GQ181" s="66"/>
      <c r="GR181" s="66"/>
      <c r="GS181" s="66"/>
      <c r="GT181" s="66"/>
      <c r="GU181" s="66"/>
      <c r="GV181" s="66"/>
      <c r="GW181" s="66"/>
      <c r="GX181" s="66"/>
      <c r="GY181" s="66"/>
      <c r="GZ181" s="66"/>
      <c r="HA181" s="66"/>
      <c r="HB181" s="66"/>
      <c r="HC181" s="66"/>
      <c r="HD181" s="66"/>
      <c r="HE181" s="66"/>
      <c r="HF181" s="66"/>
      <c r="HG181" s="66"/>
      <c r="HH181" s="66"/>
      <c r="HI181" s="66"/>
      <c r="HJ181" s="66"/>
      <c r="HK181" s="66"/>
      <c r="HL181" s="66"/>
      <c r="HM181" s="66"/>
      <c r="HN181" s="66"/>
      <c r="HO181" s="66"/>
      <c r="HP181" s="66"/>
      <c r="HQ181" s="66"/>
      <c r="HR181" s="66"/>
      <c r="HS181" s="66"/>
      <c r="HT181" s="66"/>
      <c r="HU181" s="66"/>
      <c r="HV181" s="66"/>
      <c r="HW181" s="66"/>
      <c r="HX181" s="66"/>
      <c r="HY181" s="66"/>
      <c r="HZ181" s="66"/>
      <c r="IA181" s="66"/>
      <c r="IB181" s="66"/>
      <c r="IC181" s="66"/>
      <c r="ID181" s="66"/>
      <c r="IE181" s="66"/>
      <c r="IF181" s="66"/>
      <c r="IG181" s="66"/>
      <c r="IH181" s="66"/>
      <c r="II181" s="66"/>
      <c r="IJ181" s="66"/>
      <c r="IK181" s="66"/>
      <c r="IL181" s="66"/>
      <c r="IM181" s="66"/>
      <c r="IN181" s="66"/>
    </row>
    <row r="182" spans="1:248" s="133" customFormat="1" ht="15.75" thickBot="1">
      <c r="A182" s="169"/>
      <c r="B182" s="106"/>
      <c r="C182" s="112"/>
      <c r="D182" s="39"/>
      <c r="E182" s="39"/>
      <c r="F182" s="41"/>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c r="EH182" s="66"/>
      <c r="EI182" s="66"/>
      <c r="EJ182" s="66"/>
      <c r="EK182" s="66"/>
      <c r="EL182" s="66"/>
      <c r="EM182" s="66"/>
      <c r="EN182" s="66"/>
      <c r="EO182" s="66"/>
      <c r="EP182" s="66"/>
      <c r="EQ182" s="66"/>
      <c r="ER182" s="66"/>
      <c r="ES182" s="66"/>
      <c r="ET182" s="66"/>
      <c r="EU182" s="66"/>
      <c r="EV182" s="66"/>
      <c r="EW182" s="66"/>
      <c r="EX182" s="66"/>
      <c r="EY182" s="66"/>
      <c r="EZ182" s="66"/>
      <c r="FA182" s="66"/>
      <c r="FB182" s="66"/>
      <c r="FC182" s="66"/>
      <c r="FD182" s="66"/>
      <c r="FE182" s="66"/>
      <c r="FF182" s="66"/>
      <c r="FG182" s="66"/>
      <c r="FH182" s="66"/>
      <c r="FI182" s="66"/>
      <c r="FJ182" s="66"/>
      <c r="FK182" s="66"/>
      <c r="FL182" s="66"/>
      <c r="FM182" s="66"/>
      <c r="FN182" s="66"/>
      <c r="FO182" s="66"/>
      <c r="FP182" s="66"/>
      <c r="FQ182" s="66"/>
      <c r="FR182" s="66"/>
      <c r="FS182" s="66"/>
      <c r="FT182" s="66"/>
      <c r="FU182" s="66"/>
      <c r="FV182" s="66"/>
      <c r="FW182" s="66"/>
      <c r="FX182" s="66"/>
      <c r="FY182" s="66"/>
      <c r="FZ182" s="66"/>
      <c r="GA182" s="66"/>
      <c r="GB182" s="66"/>
      <c r="GC182" s="66"/>
      <c r="GD182" s="66"/>
      <c r="GE182" s="66"/>
      <c r="GF182" s="66"/>
      <c r="GG182" s="66"/>
      <c r="GH182" s="66"/>
      <c r="GI182" s="66"/>
      <c r="GJ182" s="66"/>
      <c r="GK182" s="66"/>
      <c r="GL182" s="66"/>
      <c r="GM182" s="66"/>
      <c r="GN182" s="66"/>
      <c r="GO182" s="66"/>
      <c r="GP182" s="66"/>
      <c r="GQ182" s="66"/>
      <c r="GR182" s="66"/>
      <c r="GS182" s="66"/>
      <c r="GT182" s="66"/>
      <c r="GU182" s="66"/>
      <c r="GV182" s="66"/>
      <c r="GW182" s="66"/>
      <c r="GX182" s="66"/>
      <c r="GY182" s="66"/>
      <c r="GZ182" s="66"/>
      <c r="HA182" s="66"/>
      <c r="HB182" s="66"/>
      <c r="HC182" s="66"/>
      <c r="HD182" s="66"/>
      <c r="HE182" s="66"/>
      <c r="HF182" s="66"/>
      <c r="HG182" s="66"/>
      <c r="HH182" s="66"/>
      <c r="HI182" s="66"/>
      <c r="HJ182" s="66"/>
      <c r="HK182" s="66"/>
      <c r="HL182" s="66"/>
      <c r="HM182" s="66"/>
      <c r="HN182" s="66"/>
      <c r="HO182" s="66"/>
      <c r="HP182" s="66"/>
      <c r="HQ182" s="66"/>
      <c r="HR182" s="66"/>
      <c r="HS182" s="66"/>
      <c r="HT182" s="66"/>
      <c r="HU182" s="66"/>
      <c r="HV182" s="66"/>
      <c r="HW182" s="66"/>
      <c r="HX182" s="66"/>
      <c r="HY182" s="66"/>
      <c r="HZ182" s="66"/>
      <c r="IA182" s="66"/>
      <c r="IB182" s="66"/>
      <c r="IC182" s="66"/>
      <c r="ID182" s="66"/>
      <c r="IE182" s="66"/>
      <c r="IF182" s="66"/>
      <c r="IG182" s="66"/>
      <c r="IH182" s="66"/>
      <c r="II182" s="66"/>
      <c r="IJ182" s="66"/>
      <c r="IK182" s="66"/>
      <c r="IL182" s="66"/>
      <c r="IM182" s="66"/>
      <c r="IN182" s="66"/>
    </row>
    <row r="183" spans="1:248" s="35" customFormat="1" ht="16.5" thickBot="1">
      <c r="A183" s="46"/>
      <c r="B183" s="116" t="s">
        <v>127</v>
      </c>
      <c r="C183" s="48"/>
      <c r="D183" s="49"/>
      <c r="E183" s="50"/>
      <c r="F183" s="51">
        <f>SUM(F167:F181)</f>
        <v>0</v>
      </c>
      <c r="G183" s="37"/>
    </row>
    <row r="184" spans="1:248" s="88" customFormat="1" ht="14.25" customHeight="1">
      <c r="A184" s="86"/>
      <c r="B184" s="87"/>
      <c r="C184" s="83"/>
      <c r="D184" s="84"/>
      <c r="E184" s="85"/>
      <c r="F184" s="81"/>
    </row>
    <row r="185" spans="1:248" s="88" customFormat="1" ht="14.25" customHeight="1" thickBot="1">
      <c r="A185" s="86"/>
      <c r="B185" s="87"/>
      <c r="C185" s="83"/>
      <c r="D185" s="84"/>
      <c r="E185" s="85"/>
      <c r="F185" s="81"/>
    </row>
    <row r="186" spans="1:248" s="35" customFormat="1" ht="16.5" customHeight="1" thickBot="1">
      <c r="A186" s="28" t="s">
        <v>64</v>
      </c>
      <c r="B186" s="29" t="s">
        <v>128</v>
      </c>
      <c r="C186" s="30"/>
      <c r="D186" s="31"/>
      <c r="E186" s="32"/>
      <c r="F186" s="33"/>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row>
    <row r="187" spans="1:248" s="88" customFormat="1" ht="14.25" customHeight="1">
      <c r="A187" s="86"/>
      <c r="B187" s="87"/>
      <c r="C187" s="83"/>
      <c r="D187" s="84"/>
      <c r="E187" s="85"/>
      <c r="F187" s="81"/>
    </row>
    <row r="188" spans="1:248" s="133" customFormat="1" ht="171">
      <c r="A188" s="27" t="s">
        <v>75</v>
      </c>
      <c r="B188" s="67" t="s">
        <v>134</v>
      </c>
      <c r="C188" s="167"/>
      <c r="D188" s="167"/>
      <c r="E188" s="167"/>
      <c r="F188" s="168"/>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c r="EH188" s="66"/>
      <c r="EI188" s="66"/>
      <c r="EJ188" s="66"/>
      <c r="EK188" s="66"/>
      <c r="EL188" s="66"/>
      <c r="EM188" s="66"/>
      <c r="EN188" s="66"/>
      <c r="EO188" s="66"/>
      <c r="EP188" s="66"/>
      <c r="EQ188" s="66"/>
      <c r="ER188" s="66"/>
      <c r="ES188" s="66"/>
      <c r="ET188" s="66"/>
      <c r="EU188" s="66"/>
      <c r="EV188" s="66"/>
      <c r="EW188" s="66"/>
      <c r="EX188" s="66"/>
      <c r="EY188" s="66"/>
      <c r="EZ188" s="66"/>
      <c r="FA188" s="66"/>
      <c r="FB188" s="66"/>
      <c r="FC188" s="66"/>
      <c r="FD188" s="66"/>
      <c r="FE188" s="66"/>
      <c r="FF188" s="66"/>
      <c r="FG188" s="66"/>
      <c r="FH188" s="66"/>
      <c r="FI188" s="66"/>
      <c r="FJ188" s="66"/>
      <c r="FK188" s="66"/>
      <c r="FL188" s="66"/>
      <c r="FM188" s="66"/>
      <c r="FN188" s="66"/>
      <c r="FO188" s="66"/>
      <c r="FP188" s="66"/>
      <c r="FQ188" s="66"/>
      <c r="FR188" s="66"/>
      <c r="FS188" s="66"/>
      <c r="FT188" s="66"/>
      <c r="FU188" s="66"/>
      <c r="FV188" s="66"/>
      <c r="FW188" s="66"/>
      <c r="FX188" s="66"/>
      <c r="FY188" s="66"/>
      <c r="FZ188" s="66"/>
      <c r="GA188" s="66"/>
      <c r="GB188" s="66"/>
      <c r="GC188" s="66"/>
      <c r="GD188" s="66"/>
      <c r="GE188" s="66"/>
      <c r="GF188" s="66"/>
      <c r="GG188" s="66"/>
      <c r="GH188" s="66"/>
      <c r="GI188" s="66"/>
      <c r="GJ188" s="66"/>
      <c r="GK188" s="66"/>
      <c r="GL188" s="66"/>
      <c r="GM188" s="66"/>
      <c r="GN188" s="66"/>
      <c r="GO188" s="66"/>
      <c r="GP188" s="66"/>
      <c r="GQ188" s="66"/>
      <c r="GR188" s="66"/>
      <c r="GS188" s="66"/>
      <c r="GT188" s="66"/>
      <c r="GU188" s="66"/>
      <c r="GV188" s="66"/>
      <c r="GW188" s="66"/>
      <c r="GX188" s="66"/>
      <c r="GY188" s="66"/>
      <c r="GZ188" s="66"/>
      <c r="HA188" s="66"/>
      <c r="HB188" s="66"/>
      <c r="HC188" s="66"/>
      <c r="HD188" s="66"/>
      <c r="HE188" s="66"/>
      <c r="HF188" s="66"/>
      <c r="HG188" s="66"/>
      <c r="HH188" s="66"/>
      <c r="HI188" s="66"/>
      <c r="HJ188" s="66"/>
      <c r="HK188" s="66"/>
      <c r="HL188" s="66"/>
      <c r="HM188" s="66"/>
      <c r="HN188" s="66"/>
      <c r="HO188" s="66"/>
      <c r="HP188" s="66"/>
      <c r="HQ188" s="66"/>
      <c r="HR188" s="66"/>
      <c r="HS188" s="66"/>
      <c r="HT188" s="66"/>
      <c r="HU188" s="66"/>
      <c r="HV188" s="66"/>
      <c r="HW188" s="66"/>
      <c r="HX188" s="66"/>
      <c r="HY188" s="66"/>
      <c r="HZ188" s="66"/>
      <c r="IA188" s="66"/>
      <c r="IB188" s="66"/>
      <c r="IC188" s="66"/>
      <c r="ID188" s="66"/>
      <c r="IE188" s="66"/>
      <c r="IF188" s="66"/>
      <c r="IG188" s="66"/>
      <c r="IH188" s="66"/>
      <c r="II188" s="66"/>
      <c r="IJ188" s="66"/>
      <c r="IK188" s="66"/>
      <c r="IL188" s="66"/>
      <c r="IM188" s="66"/>
      <c r="IN188" s="66"/>
    </row>
    <row r="189" spans="1:248" s="133" customFormat="1">
      <c r="A189" s="169"/>
      <c r="B189" s="106" t="s">
        <v>24</v>
      </c>
      <c r="C189" s="112" t="s">
        <v>25</v>
      </c>
      <c r="D189" s="39">
        <v>85.1</v>
      </c>
      <c r="E189" s="39"/>
      <c r="F189" s="41">
        <f>SUM(D189*E189)</f>
        <v>0</v>
      </c>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6"/>
      <c r="DP189" s="66"/>
      <c r="DQ189" s="66"/>
      <c r="DR189" s="66"/>
      <c r="DS189" s="66"/>
      <c r="DT189" s="66"/>
      <c r="DU189" s="66"/>
      <c r="DV189" s="66"/>
      <c r="DW189" s="66"/>
      <c r="DX189" s="66"/>
      <c r="DY189" s="66"/>
      <c r="DZ189" s="66"/>
      <c r="EA189" s="66"/>
      <c r="EB189" s="66"/>
      <c r="EC189" s="66"/>
      <c r="ED189" s="66"/>
      <c r="EE189" s="66"/>
      <c r="EF189" s="66"/>
      <c r="EG189" s="66"/>
      <c r="EH189" s="66"/>
      <c r="EI189" s="66"/>
      <c r="EJ189" s="66"/>
      <c r="EK189" s="66"/>
      <c r="EL189" s="66"/>
      <c r="EM189" s="66"/>
      <c r="EN189" s="66"/>
      <c r="EO189" s="66"/>
      <c r="EP189" s="66"/>
      <c r="EQ189" s="66"/>
      <c r="ER189" s="66"/>
      <c r="ES189" s="66"/>
      <c r="ET189" s="66"/>
      <c r="EU189" s="66"/>
      <c r="EV189" s="66"/>
      <c r="EW189" s="66"/>
      <c r="EX189" s="66"/>
      <c r="EY189" s="66"/>
      <c r="EZ189" s="66"/>
      <c r="FA189" s="66"/>
      <c r="FB189" s="66"/>
      <c r="FC189" s="66"/>
      <c r="FD189" s="66"/>
      <c r="FE189" s="66"/>
      <c r="FF189" s="66"/>
      <c r="FG189" s="66"/>
      <c r="FH189" s="66"/>
      <c r="FI189" s="66"/>
      <c r="FJ189" s="66"/>
      <c r="FK189" s="66"/>
      <c r="FL189" s="66"/>
      <c r="FM189" s="66"/>
      <c r="FN189" s="66"/>
      <c r="FO189" s="66"/>
      <c r="FP189" s="66"/>
      <c r="FQ189" s="66"/>
      <c r="FR189" s="66"/>
      <c r="FS189" s="66"/>
      <c r="FT189" s="66"/>
      <c r="FU189" s="66"/>
      <c r="FV189" s="66"/>
      <c r="FW189" s="66"/>
      <c r="FX189" s="66"/>
      <c r="FY189" s="66"/>
      <c r="FZ189" s="66"/>
      <c r="GA189" s="66"/>
      <c r="GB189" s="66"/>
      <c r="GC189" s="66"/>
      <c r="GD189" s="66"/>
      <c r="GE189" s="66"/>
      <c r="GF189" s="66"/>
      <c r="GG189" s="66"/>
      <c r="GH189" s="66"/>
      <c r="GI189" s="66"/>
      <c r="GJ189" s="66"/>
      <c r="GK189" s="66"/>
      <c r="GL189" s="66"/>
      <c r="GM189" s="66"/>
      <c r="GN189" s="66"/>
      <c r="GO189" s="66"/>
      <c r="GP189" s="66"/>
      <c r="GQ189" s="66"/>
      <c r="GR189" s="66"/>
      <c r="GS189" s="66"/>
      <c r="GT189" s="66"/>
      <c r="GU189" s="66"/>
      <c r="GV189" s="66"/>
      <c r="GW189" s="66"/>
      <c r="GX189" s="66"/>
      <c r="GY189" s="66"/>
      <c r="GZ189" s="66"/>
      <c r="HA189" s="66"/>
      <c r="HB189" s="66"/>
      <c r="HC189" s="66"/>
      <c r="HD189" s="66"/>
      <c r="HE189" s="66"/>
      <c r="HF189" s="66"/>
      <c r="HG189" s="66"/>
      <c r="HH189" s="66"/>
      <c r="HI189" s="66"/>
      <c r="HJ189" s="66"/>
      <c r="HK189" s="66"/>
      <c r="HL189" s="66"/>
      <c r="HM189" s="66"/>
      <c r="HN189" s="66"/>
      <c r="HO189" s="66"/>
      <c r="HP189" s="66"/>
      <c r="HQ189" s="66"/>
      <c r="HR189" s="66"/>
      <c r="HS189" s="66"/>
      <c r="HT189" s="66"/>
      <c r="HU189" s="66"/>
      <c r="HV189" s="66"/>
      <c r="HW189" s="66"/>
      <c r="HX189" s="66"/>
      <c r="HY189" s="66"/>
      <c r="HZ189" s="66"/>
      <c r="IA189" s="66"/>
      <c r="IB189" s="66"/>
      <c r="IC189" s="66"/>
      <c r="ID189" s="66"/>
      <c r="IE189" s="66"/>
      <c r="IF189" s="66"/>
      <c r="IG189" s="66"/>
      <c r="IH189" s="66"/>
      <c r="II189" s="66"/>
      <c r="IJ189" s="66"/>
      <c r="IK189" s="66"/>
      <c r="IL189" s="66"/>
      <c r="IM189" s="66"/>
      <c r="IN189" s="66"/>
    </row>
    <row r="190" spans="1:248" s="88" customFormat="1" ht="14.25" customHeight="1" thickBot="1">
      <c r="A190" s="86"/>
      <c r="B190" s="87"/>
      <c r="C190" s="83"/>
      <c r="D190" s="84"/>
      <c r="E190" s="85"/>
      <c r="F190" s="81"/>
    </row>
    <row r="191" spans="1:248" s="35" customFormat="1" ht="16.5" thickBot="1">
      <c r="A191" s="46"/>
      <c r="B191" s="116" t="s">
        <v>129</v>
      </c>
      <c r="C191" s="48"/>
      <c r="D191" s="49"/>
      <c r="E191" s="50"/>
      <c r="F191" s="51">
        <f>SUM(F187:F189)</f>
        <v>0</v>
      </c>
      <c r="G191" s="37"/>
    </row>
    <row r="192" spans="1:248" s="88" customFormat="1" ht="14.25" customHeight="1">
      <c r="A192" s="86"/>
      <c r="B192" s="87"/>
      <c r="C192" s="83"/>
      <c r="D192" s="84"/>
      <c r="E192" s="85"/>
      <c r="F192" s="81"/>
    </row>
    <row r="193" spans="1:248" s="88" customFormat="1" ht="14.25" customHeight="1" thickBot="1">
      <c r="A193" s="86"/>
      <c r="B193" s="87"/>
      <c r="C193" s="83"/>
      <c r="D193" s="84"/>
      <c r="E193" s="85"/>
      <c r="F193" s="81"/>
    </row>
    <row r="194" spans="1:248" s="35" customFormat="1" ht="16.5" customHeight="1" thickBot="1">
      <c r="A194" s="28" t="s">
        <v>65</v>
      </c>
      <c r="B194" s="29" t="s">
        <v>131</v>
      </c>
      <c r="C194" s="30"/>
      <c r="D194" s="31"/>
      <c r="E194" s="32"/>
      <c r="F194" s="33"/>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row>
    <row r="195" spans="1:248" s="88" customFormat="1" ht="14.25" customHeight="1">
      <c r="A195" s="86"/>
      <c r="B195" s="87"/>
      <c r="C195" s="83"/>
      <c r="D195" s="84"/>
      <c r="E195" s="85"/>
      <c r="F195" s="81"/>
    </row>
    <row r="196" spans="1:248" s="133" customFormat="1" ht="116.25" customHeight="1">
      <c r="A196" s="27" t="s">
        <v>124</v>
      </c>
      <c r="B196" s="67" t="s">
        <v>133</v>
      </c>
      <c r="C196" s="167"/>
      <c r="D196" s="167"/>
      <c r="E196" s="167"/>
      <c r="F196" s="168"/>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c r="EH196" s="66"/>
      <c r="EI196" s="66"/>
      <c r="EJ196" s="66"/>
      <c r="EK196" s="66"/>
      <c r="EL196" s="66"/>
      <c r="EM196" s="66"/>
      <c r="EN196" s="66"/>
      <c r="EO196" s="66"/>
      <c r="EP196" s="66"/>
      <c r="EQ196" s="66"/>
      <c r="ER196" s="66"/>
      <c r="ES196" s="66"/>
      <c r="ET196" s="66"/>
      <c r="EU196" s="66"/>
      <c r="EV196" s="66"/>
      <c r="EW196" s="66"/>
      <c r="EX196" s="66"/>
      <c r="EY196" s="66"/>
      <c r="EZ196" s="66"/>
      <c r="FA196" s="66"/>
      <c r="FB196" s="66"/>
      <c r="FC196" s="66"/>
      <c r="FD196" s="66"/>
      <c r="FE196" s="66"/>
      <c r="FF196" s="66"/>
      <c r="FG196" s="66"/>
      <c r="FH196" s="66"/>
      <c r="FI196" s="66"/>
      <c r="FJ196" s="66"/>
      <c r="FK196" s="66"/>
      <c r="FL196" s="66"/>
      <c r="FM196" s="66"/>
      <c r="FN196" s="66"/>
      <c r="FO196" s="66"/>
      <c r="FP196" s="66"/>
      <c r="FQ196" s="66"/>
      <c r="FR196" s="66"/>
      <c r="FS196" s="66"/>
      <c r="FT196" s="66"/>
      <c r="FU196" s="66"/>
      <c r="FV196" s="66"/>
      <c r="FW196" s="66"/>
      <c r="FX196" s="66"/>
      <c r="FY196" s="66"/>
      <c r="FZ196" s="66"/>
      <c r="GA196" s="66"/>
      <c r="GB196" s="66"/>
      <c r="GC196" s="66"/>
      <c r="GD196" s="66"/>
      <c r="GE196" s="66"/>
      <c r="GF196" s="66"/>
      <c r="GG196" s="66"/>
      <c r="GH196" s="66"/>
      <c r="GI196" s="66"/>
      <c r="GJ196" s="66"/>
      <c r="GK196" s="66"/>
      <c r="GL196" s="66"/>
      <c r="GM196" s="66"/>
      <c r="GN196" s="66"/>
      <c r="GO196" s="66"/>
      <c r="GP196" s="66"/>
      <c r="GQ196" s="66"/>
      <c r="GR196" s="66"/>
      <c r="GS196" s="66"/>
      <c r="GT196" s="66"/>
      <c r="GU196" s="66"/>
      <c r="GV196" s="66"/>
      <c r="GW196" s="66"/>
      <c r="GX196" s="66"/>
      <c r="GY196" s="66"/>
      <c r="GZ196" s="66"/>
      <c r="HA196" s="66"/>
      <c r="HB196" s="66"/>
      <c r="HC196" s="66"/>
      <c r="HD196" s="66"/>
      <c r="HE196" s="66"/>
      <c r="HF196" s="66"/>
      <c r="HG196" s="66"/>
      <c r="HH196" s="66"/>
      <c r="HI196" s="66"/>
      <c r="HJ196" s="66"/>
      <c r="HK196" s="66"/>
      <c r="HL196" s="66"/>
      <c r="HM196" s="66"/>
      <c r="HN196" s="66"/>
      <c r="HO196" s="66"/>
      <c r="HP196" s="66"/>
      <c r="HQ196" s="66"/>
      <c r="HR196" s="66"/>
      <c r="HS196" s="66"/>
      <c r="HT196" s="66"/>
      <c r="HU196" s="66"/>
      <c r="HV196" s="66"/>
      <c r="HW196" s="66"/>
      <c r="HX196" s="66"/>
      <c r="HY196" s="66"/>
      <c r="HZ196" s="66"/>
      <c r="IA196" s="66"/>
      <c r="IB196" s="66"/>
      <c r="IC196" s="66"/>
      <c r="ID196" s="66"/>
      <c r="IE196" s="66"/>
      <c r="IF196" s="66"/>
      <c r="IG196" s="66"/>
      <c r="IH196" s="66"/>
      <c r="II196" s="66"/>
      <c r="IJ196" s="66"/>
      <c r="IK196" s="66"/>
      <c r="IL196" s="66"/>
      <c r="IM196" s="66"/>
      <c r="IN196" s="66"/>
    </row>
    <row r="197" spans="1:248" s="133" customFormat="1">
      <c r="A197" s="169"/>
      <c r="B197" s="106" t="s">
        <v>24</v>
      </c>
      <c r="C197" s="112" t="s">
        <v>25</v>
      </c>
      <c r="D197" s="39">
        <v>169.3</v>
      </c>
      <c r="E197" s="39"/>
      <c r="F197" s="41">
        <f>SUM(D197*E197)</f>
        <v>0</v>
      </c>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66"/>
      <c r="CS197" s="66"/>
      <c r="CT197" s="66"/>
      <c r="CU197" s="66"/>
      <c r="CV197" s="66"/>
      <c r="CW197" s="66"/>
      <c r="CX197" s="66"/>
      <c r="CY197" s="66"/>
      <c r="CZ197" s="66"/>
      <c r="DA197" s="66"/>
      <c r="DB197" s="66"/>
      <c r="DC197" s="66"/>
      <c r="DD197" s="66"/>
      <c r="DE197" s="66"/>
      <c r="DF197" s="66"/>
      <c r="DG197" s="66"/>
      <c r="DH197" s="66"/>
      <c r="DI197" s="66"/>
      <c r="DJ197" s="66"/>
      <c r="DK197" s="66"/>
      <c r="DL197" s="66"/>
      <c r="DM197" s="66"/>
      <c r="DN197" s="66"/>
      <c r="DO197" s="66"/>
      <c r="DP197" s="66"/>
      <c r="DQ197" s="66"/>
      <c r="DR197" s="66"/>
      <c r="DS197" s="66"/>
      <c r="DT197" s="66"/>
      <c r="DU197" s="66"/>
      <c r="DV197" s="66"/>
      <c r="DW197" s="66"/>
      <c r="DX197" s="66"/>
      <c r="DY197" s="66"/>
      <c r="DZ197" s="66"/>
      <c r="EA197" s="66"/>
      <c r="EB197" s="66"/>
      <c r="EC197" s="66"/>
      <c r="ED197" s="66"/>
      <c r="EE197" s="66"/>
      <c r="EF197" s="66"/>
      <c r="EG197" s="66"/>
      <c r="EH197" s="66"/>
      <c r="EI197" s="66"/>
      <c r="EJ197" s="66"/>
      <c r="EK197" s="66"/>
      <c r="EL197" s="66"/>
      <c r="EM197" s="66"/>
      <c r="EN197" s="66"/>
      <c r="EO197" s="66"/>
      <c r="EP197" s="66"/>
      <c r="EQ197" s="66"/>
      <c r="ER197" s="66"/>
      <c r="ES197" s="66"/>
      <c r="ET197" s="66"/>
      <c r="EU197" s="66"/>
      <c r="EV197" s="66"/>
      <c r="EW197" s="66"/>
      <c r="EX197" s="66"/>
      <c r="EY197" s="66"/>
      <c r="EZ197" s="66"/>
      <c r="FA197" s="66"/>
      <c r="FB197" s="66"/>
      <c r="FC197" s="66"/>
      <c r="FD197" s="66"/>
      <c r="FE197" s="66"/>
      <c r="FF197" s="66"/>
      <c r="FG197" s="66"/>
      <c r="FH197" s="66"/>
      <c r="FI197" s="66"/>
      <c r="FJ197" s="66"/>
      <c r="FK197" s="66"/>
      <c r="FL197" s="66"/>
      <c r="FM197" s="66"/>
      <c r="FN197" s="66"/>
      <c r="FO197" s="66"/>
      <c r="FP197" s="66"/>
      <c r="FQ197" s="66"/>
      <c r="FR197" s="66"/>
      <c r="FS197" s="66"/>
      <c r="FT197" s="66"/>
      <c r="FU197" s="66"/>
      <c r="FV197" s="66"/>
      <c r="FW197" s="66"/>
      <c r="FX197" s="66"/>
      <c r="FY197" s="66"/>
      <c r="FZ197" s="66"/>
      <c r="GA197" s="66"/>
      <c r="GB197" s="66"/>
      <c r="GC197" s="66"/>
      <c r="GD197" s="66"/>
      <c r="GE197" s="66"/>
      <c r="GF197" s="66"/>
      <c r="GG197" s="66"/>
      <c r="GH197" s="66"/>
      <c r="GI197" s="66"/>
      <c r="GJ197" s="66"/>
      <c r="GK197" s="66"/>
      <c r="GL197" s="66"/>
      <c r="GM197" s="66"/>
      <c r="GN197" s="66"/>
      <c r="GO197" s="66"/>
      <c r="GP197" s="66"/>
      <c r="GQ197" s="66"/>
      <c r="GR197" s="66"/>
      <c r="GS197" s="66"/>
      <c r="GT197" s="66"/>
      <c r="GU197" s="66"/>
      <c r="GV197" s="66"/>
      <c r="GW197" s="66"/>
      <c r="GX197" s="66"/>
      <c r="GY197" s="66"/>
      <c r="GZ197" s="66"/>
      <c r="HA197" s="66"/>
      <c r="HB197" s="66"/>
      <c r="HC197" s="66"/>
      <c r="HD197" s="66"/>
      <c r="HE197" s="66"/>
      <c r="HF197" s="66"/>
      <c r="HG197" s="66"/>
      <c r="HH197" s="66"/>
      <c r="HI197" s="66"/>
      <c r="HJ197" s="66"/>
      <c r="HK197" s="66"/>
      <c r="HL197" s="66"/>
      <c r="HM197" s="66"/>
      <c r="HN197" s="66"/>
      <c r="HO197" s="66"/>
      <c r="HP197" s="66"/>
      <c r="HQ197" s="66"/>
      <c r="HR197" s="66"/>
      <c r="HS197" s="66"/>
      <c r="HT197" s="66"/>
      <c r="HU197" s="66"/>
      <c r="HV197" s="66"/>
      <c r="HW197" s="66"/>
      <c r="HX197" s="66"/>
      <c r="HY197" s="66"/>
      <c r="HZ197" s="66"/>
      <c r="IA197" s="66"/>
      <c r="IB197" s="66"/>
      <c r="IC197" s="66"/>
      <c r="ID197" s="66"/>
      <c r="IE197" s="66"/>
      <c r="IF197" s="66"/>
      <c r="IG197" s="66"/>
      <c r="IH197" s="66"/>
      <c r="II197" s="66"/>
      <c r="IJ197" s="66"/>
      <c r="IK197" s="66"/>
      <c r="IL197" s="66"/>
      <c r="IM197" s="66"/>
      <c r="IN197" s="66"/>
    </row>
    <row r="198" spans="1:248" s="88" customFormat="1" ht="14.25" customHeight="1" thickBot="1">
      <c r="A198" s="86"/>
      <c r="B198" s="87"/>
      <c r="C198" s="83"/>
      <c r="D198" s="84"/>
      <c r="E198" s="85"/>
      <c r="F198" s="81"/>
    </row>
    <row r="199" spans="1:248" s="35" customFormat="1" ht="16.5" thickBot="1">
      <c r="A199" s="46"/>
      <c r="B199" s="116" t="s">
        <v>135</v>
      </c>
      <c r="C199" s="48"/>
      <c r="D199" s="49"/>
      <c r="E199" s="50"/>
      <c r="F199" s="51">
        <f>SUM(F195:F197)</f>
        <v>0</v>
      </c>
      <c r="G199" s="37"/>
    </row>
    <row r="200" spans="1:248" s="88" customFormat="1" ht="14.25" customHeight="1">
      <c r="A200" s="86"/>
      <c r="B200" s="87"/>
      <c r="C200" s="83"/>
      <c r="D200" s="84"/>
      <c r="E200" s="85"/>
      <c r="F200" s="81"/>
    </row>
    <row r="201" spans="1:248" s="88" customFormat="1" ht="14.25" customHeight="1" thickBot="1">
      <c r="A201" s="86"/>
      <c r="B201" s="87"/>
      <c r="C201" s="83"/>
      <c r="D201" s="84"/>
      <c r="E201" s="85"/>
      <c r="F201" s="81"/>
    </row>
    <row r="202" spans="1:248" s="35" customFormat="1" ht="16.5" customHeight="1" thickBot="1">
      <c r="A202" s="28" t="s">
        <v>66</v>
      </c>
      <c r="B202" s="29" t="s">
        <v>142</v>
      </c>
      <c r="C202" s="30"/>
      <c r="D202" s="31"/>
      <c r="E202" s="32"/>
      <c r="F202" s="33"/>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row>
    <row r="203" spans="1:248" s="88" customFormat="1" ht="14.25" customHeight="1">
      <c r="A203" s="86"/>
      <c r="B203" s="87"/>
      <c r="C203" s="83"/>
      <c r="D203" s="84"/>
      <c r="E203" s="85"/>
      <c r="F203" s="81"/>
    </row>
    <row r="204" spans="1:248" s="133" customFormat="1" ht="73.5" customHeight="1">
      <c r="A204" s="27" t="s">
        <v>91</v>
      </c>
      <c r="B204" s="67" t="s">
        <v>143</v>
      </c>
      <c r="C204" s="167"/>
      <c r="D204" s="167"/>
      <c r="E204" s="167"/>
      <c r="F204" s="168"/>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c r="EH204" s="66"/>
      <c r="EI204" s="66"/>
      <c r="EJ204" s="66"/>
      <c r="EK204" s="66"/>
      <c r="EL204" s="66"/>
      <c r="EM204" s="66"/>
      <c r="EN204" s="66"/>
      <c r="EO204" s="66"/>
      <c r="EP204" s="66"/>
      <c r="EQ204" s="66"/>
      <c r="ER204" s="66"/>
      <c r="ES204" s="66"/>
      <c r="ET204" s="66"/>
      <c r="EU204" s="66"/>
      <c r="EV204" s="66"/>
      <c r="EW204" s="66"/>
      <c r="EX204" s="66"/>
      <c r="EY204" s="66"/>
      <c r="EZ204" s="66"/>
      <c r="FA204" s="66"/>
      <c r="FB204" s="66"/>
      <c r="FC204" s="66"/>
      <c r="FD204" s="66"/>
      <c r="FE204" s="66"/>
      <c r="FF204" s="66"/>
      <c r="FG204" s="66"/>
      <c r="FH204" s="66"/>
      <c r="FI204" s="66"/>
      <c r="FJ204" s="66"/>
      <c r="FK204" s="66"/>
      <c r="FL204" s="66"/>
      <c r="FM204" s="66"/>
      <c r="FN204" s="66"/>
      <c r="FO204" s="66"/>
      <c r="FP204" s="66"/>
      <c r="FQ204" s="66"/>
      <c r="FR204" s="66"/>
      <c r="FS204" s="66"/>
      <c r="FT204" s="66"/>
      <c r="FU204" s="66"/>
      <c r="FV204" s="66"/>
      <c r="FW204" s="66"/>
      <c r="FX204" s="66"/>
      <c r="FY204" s="66"/>
      <c r="FZ204" s="66"/>
      <c r="GA204" s="66"/>
      <c r="GB204" s="66"/>
      <c r="GC204" s="66"/>
      <c r="GD204" s="66"/>
      <c r="GE204" s="66"/>
      <c r="GF204" s="66"/>
      <c r="GG204" s="66"/>
      <c r="GH204" s="66"/>
      <c r="GI204" s="66"/>
      <c r="GJ204" s="66"/>
      <c r="GK204" s="66"/>
      <c r="GL204" s="66"/>
      <c r="GM204" s="66"/>
      <c r="GN204" s="66"/>
      <c r="GO204" s="66"/>
      <c r="GP204" s="66"/>
      <c r="GQ204" s="66"/>
      <c r="GR204" s="66"/>
      <c r="GS204" s="66"/>
      <c r="GT204" s="66"/>
      <c r="GU204" s="66"/>
      <c r="GV204" s="66"/>
      <c r="GW204" s="66"/>
      <c r="GX204" s="66"/>
      <c r="GY204" s="66"/>
      <c r="GZ204" s="66"/>
      <c r="HA204" s="66"/>
      <c r="HB204" s="66"/>
      <c r="HC204" s="66"/>
      <c r="HD204" s="66"/>
      <c r="HE204" s="66"/>
      <c r="HF204" s="66"/>
      <c r="HG204" s="66"/>
      <c r="HH204" s="66"/>
      <c r="HI204" s="66"/>
      <c r="HJ204" s="66"/>
      <c r="HK204" s="66"/>
      <c r="HL204" s="66"/>
      <c r="HM204" s="66"/>
      <c r="HN204" s="66"/>
      <c r="HO204" s="66"/>
      <c r="HP204" s="66"/>
      <c r="HQ204" s="66"/>
      <c r="HR204" s="66"/>
      <c r="HS204" s="66"/>
      <c r="HT204" s="66"/>
      <c r="HU204" s="66"/>
      <c r="HV204" s="66"/>
      <c r="HW204" s="66"/>
      <c r="HX204" s="66"/>
      <c r="HY204" s="66"/>
      <c r="HZ204" s="66"/>
      <c r="IA204" s="66"/>
      <c r="IB204" s="66"/>
      <c r="IC204" s="66"/>
      <c r="ID204" s="66"/>
      <c r="IE204" s="66"/>
      <c r="IF204" s="66"/>
      <c r="IG204" s="66"/>
      <c r="IH204" s="66"/>
      <c r="II204" s="66"/>
      <c r="IJ204" s="66"/>
      <c r="IK204" s="66"/>
      <c r="IL204" s="66"/>
      <c r="IM204" s="66"/>
      <c r="IN204" s="66"/>
    </row>
    <row r="205" spans="1:248" s="133" customFormat="1">
      <c r="A205" s="169"/>
      <c r="B205" s="106" t="s">
        <v>24</v>
      </c>
      <c r="C205" s="112" t="s">
        <v>25</v>
      </c>
      <c r="D205" s="39">
        <v>139.82</v>
      </c>
      <c r="E205" s="39"/>
      <c r="F205" s="41">
        <f>SUM(D205*E205)</f>
        <v>0</v>
      </c>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66"/>
      <c r="CS205" s="66"/>
      <c r="CT205" s="66"/>
      <c r="CU205" s="66"/>
      <c r="CV205" s="66"/>
      <c r="CW205" s="66"/>
      <c r="CX205" s="66"/>
      <c r="CY205" s="66"/>
      <c r="CZ205" s="66"/>
      <c r="DA205" s="66"/>
      <c r="DB205" s="66"/>
      <c r="DC205" s="66"/>
      <c r="DD205" s="66"/>
      <c r="DE205" s="66"/>
      <c r="DF205" s="66"/>
      <c r="DG205" s="66"/>
      <c r="DH205" s="66"/>
      <c r="DI205" s="66"/>
      <c r="DJ205" s="66"/>
      <c r="DK205" s="66"/>
      <c r="DL205" s="66"/>
      <c r="DM205" s="66"/>
      <c r="DN205" s="66"/>
      <c r="DO205" s="66"/>
      <c r="DP205" s="66"/>
      <c r="DQ205" s="66"/>
      <c r="DR205" s="66"/>
      <c r="DS205" s="66"/>
      <c r="DT205" s="66"/>
      <c r="DU205" s="66"/>
      <c r="DV205" s="66"/>
      <c r="DW205" s="66"/>
      <c r="DX205" s="66"/>
      <c r="DY205" s="66"/>
      <c r="DZ205" s="66"/>
      <c r="EA205" s="66"/>
      <c r="EB205" s="66"/>
      <c r="EC205" s="66"/>
      <c r="ED205" s="66"/>
      <c r="EE205" s="66"/>
      <c r="EF205" s="66"/>
      <c r="EG205" s="66"/>
      <c r="EH205" s="66"/>
      <c r="EI205" s="66"/>
      <c r="EJ205" s="66"/>
      <c r="EK205" s="66"/>
      <c r="EL205" s="66"/>
      <c r="EM205" s="66"/>
      <c r="EN205" s="66"/>
      <c r="EO205" s="66"/>
      <c r="EP205" s="66"/>
      <c r="EQ205" s="66"/>
      <c r="ER205" s="66"/>
      <c r="ES205" s="66"/>
      <c r="ET205" s="66"/>
      <c r="EU205" s="66"/>
      <c r="EV205" s="66"/>
      <c r="EW205" s="66"/>
      <c r="EX205" s="66"/>
      <c r="EY205" s="66"/>
      <c r="EZ205" s="66"/>
      <c r="FA205" s="66"/>
      <c r="FB205" s="66"/>
      <c r="FC205" s="66"/>
      <c r="FD205" s="66"/>
      <c r="FE205" s="66"/>
      <c r="FF205" s="66"/>
      <c r="FG205" s="66"/>
      <c r="FH205" s="66"/>
      <c r="FI205" s="66"/>
      <c r="FJ205" s="66"/>
      <c r="FK205" s="66"/>
      <c r="FL205" s="66"/>
      <c r="FM205" s="66"/>
      <c r="FN205" s="66"/>
      <c r="FO205" s="66"/>
      <c r="FP205" s="66"/>
      <c r="FQ205" s="66"/>
      <c r="FR205" s="66"/>
      <c r="FS205" s="66"/>
      <c r="FT205" s="66"/>
      <c r="FU205" s="66"/>
      <c r="FV205" s="66"/>
      <c r="FW205" s="66"/>
      <c r="FX205" s="66"/>
      <c r="FY205" s="66"/>
      <c r="FZ205" s="66"/>
      <c r="GA205" s="66"/>
      <c r="GB205" s="66"/>
      <c r="GC205" s="66"/>
      <c r="GD205" s="66"/>
      <c r="GE205" s="66"/>
      <c r="GF205" s="66"/>
      <c r="GG205" s="66"/>
      <c r="GH205" s="66"/>
      <c r="GI205" s="66"/>
      <c r="GJ205" s="66"/>
      <c r="GK205" s="66"/>
      <c r="GL205" s="66"/>
      <c r="GM205" s="66"/>
      <c r="GN205" s="66"/>
      <c r="GO205" s="66"/>
      <c r="GP205" s="66"/>
      <c r="GQ205" s="66"/>
      <c r="GR205" s="66"/>
      <c r="GS205" s="66"/>
      <c r="GT205" s="66"/>
      <c r="GU205" s="66"/>
      <c r="GV205" s="66"/>
      <c r="GW205" s="66"/>
      <c r="GX205" s="66"/>
      <c r="GY205" s="66"/>
      <c r="GZ205" s="66"/>
      <c r="HA205" s="66"/>
      <c r="HB205" s="66"/>
      <c r="HC205" s="66"/>
      <c r="HD205" s="66"/>
      <c r="HE205" s="66"/>
      <c r="HF205" s="66"/>
      <c r="HG205" s="66"/>
      <c r="HH205" s="66"/>
      <c r="HI205" s="66"/>
      <c r="HJ205" s="66"/>
      <c r="HK205" s="66"/>
      <c r="HL205" s="66"/>
      <c r="HM205" s="66"/>
      <c r="HN205" s="66"/>
      <c r="HO205" s="66"/>
      <c r="HP205" s="66"/>
      <c r="HQ205" s="66"/>
      <c r="HR205" s="66"/>
      <c r="HS205" s="66"/>
      <c r="HT205" s="66"/>
      <c r="HU205" s="66"/>
      <c r="HV205" s="66"/>
      <c r="HW205" s="66"/>
      <c r="HX205" s="66"/>
      <c r="HY205" s="66"/>
      <c r="HZ205" s="66"/>
      <c r="IA205" s="66"/>
      <c r="IB205" s="66"/>
      <c r="IC205" s="66"/>
      <c r="ID205" s="66"/>
      <c r="IE205" s="66"/>
      <c r="IF205" s="66"/>
      <c r="IG205" s="66"/>
      <c r="IH205" s="66"/>
      <c r="II205" s="66"/>
      <c r="IJ205" s="66"/>
      <c r="IK205" s="66"/>
      <c r="IL205" s="66"/>
      <c r="IM205" s="66"/>
      <c r="IN205" s="66"/>
    </row>
    <row r="206" spans="1:248" s="88" customFormat="1" ht="14.25" customHeight="1">
      <c r="A206" s="86"/>
      <c r="B206" s="87"/>
      <c r="C206" s="83"/>
      <c r="D206" s="84"/>
      <c r="E206" s="85"/>
      <c r="F206" s="81"/>
    </row>
    <row r="207" spans="1:248" s="179" customFormat="1" ht="71.25">
      <c r="A207" s="161" t="s">
        <v>92</v>
      </c>
      <c r="B207" s="174" t="s">
        <v>146</v>
      </c>
      <c r="C207" s="176"/>
      <c r="D207" s="177"/>
      <c r="E207" s="171"/>
      <c r="F207" s="178"/>
    </row>
    <row r="208" spans="1:248" s="179" customFormat="1" ht="18" customHeight="1">
      <c r="A208" s="161"/>
      <c r="B208" s="182" t="s">
        <v>147</v>
      </c>
      <c r="C208" s="181" t="s">
        <v>23</v>
      </c>
      <c r="D208" s="84">
        <v>98.02</v>
      </c>
      <c r="E208" s="180"/>
      <c r="F208" s="41">
        <f>SUM(D208*E208)</f>
        <v>0</v>
      </c>
    </row>
    <row r="209" spans="1:170" s="88" customFormat="1" ht="14.25" customHeight="1" thickBot="1">
      <c r="A209" s="86"/>
      <c r="B209" s="87"/>
      <c r="C209" s="83"/>
      <c r="D209" s="84"/>
      <c r="E209" s="85"/>
      <c r="F209" s="81"/>
    </row>
    <row r="210" spans="1:170" s="35" customFormat="1" ht="16.5" thickBot="1">
      <c r="A210" s="46"/>
      <c r="B210" s="116" t="s">
        <v>148</v>
      </c>
      <c r="C210" s="48"/>
      <c r="D210" s="49"/>
      <c r="E210" s="50"/>
      <c r="F210" s="51">
        <f>SUM(F204:F208)</f>
        <v>0</v>
      </c>
      <c r="G210" s="37"/>
    </row>
    <row r="211" spans="1:170" s="88" customFormat="1" ht="14.25" customHeight="1">
      <c r="A211" s="86"/>
      <c r="B211" s="87"/>
      <c r="C211" s="83"/>
      <c r="D211" s="84"/>
      <c r="E211" s="85"/>
      <c r="F211" s="81"/>
    </row>
    <row r="212" spans="1:170" s="88" customFormat="1" ht="14.25" customHeight="1" thickBot="1">
      <c r="A212" s="86"/>
      <c r="B212" s="87"/>
      <c r="C212" s="83"/>
      <c r="D212" s="84"/>
      <c r="E212" s="85"/>
      <c r="F212" s="81"/>
    </row>
    <row r="213" spans="1:170" s="35" customFormat="1" ht="16.5" customHeight="1" thickBot="1">
      <c r="A213" s="28" t="s">
        <v>130</v>
      </c>
      <c r="B213" s="29" t="s">
        <v>137</v>
      </c>
      <c r="C213" s="30"/>
      <c r="D213" s="31"/>
      <c r="E213" s="32"/>
      <c r="F213" s="33"/>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row>
    <row r="214" spans="1:170" s="88" customFormat="1" ht="14.25" customHeight="1">
      <c r="A214" s="86"/>
      <c r="B214" s="87"/>
      <c r="C214" s="83"/>
      <c r="D214" s="84"/>
      <c r="E214" s="85"/>
      <c r="F214" s="81"/>
    </row>
    <row r="215" spans="1:170" s="173" customFormat="1" ht="57">
      <c r="A215" s="27" t="s">
        <v>132</v>
      </c>
      <c r="B215" s="175" t="s">
        <v>139</v>
      </c>
      <c r="C215" s="170"/>
      <c r="D215" s="170"/>
      <c r="E215" s="171"/>
      <c r="F215" s="172"/>
    </row>
    <row r="216" spans="1:170" s="42" customFormat="1">
      <c r="A216" s="35"/>
      <c r="B216" s="106" t="s">
        <v>70</v>
      </c>
      <c r="C216" s="35" t="s">
        <v>1</v>
      </c>
      <c r="D216" s="39">
        <v>1</v>
      </c>
      <c r="E216" s="45"/>
      <c r="F216" s="41">
        <f>SUM(D216*E216)</f>
        <v>0</v>
      </c>
      <c r="G216" s="37"/>
    </row>
    <row r="217" spans="1:170" s="88" customFormat="1" ht="14.25" customHeight="1">
      <c r="A217" s="86"/>
      <c r="B217" s="87"/>
      <c r="C217" s="83"/>
      <c r="D217" s="84"/>
      <c r="E217" s="85"/>
      <c r="F217" s="81"/>
    </row>
    <row r="218" spans="1:170" s="173" customFormat="1" ht="59.25" customHeight="1">
      <c r="A218" s="27" t="s">
        <v>144</v>
      </c>
      <c r="B218" s="175" t="s">
        <v>140</v>
      </c>
      <c r="C218" s="170"/>
      <c r="D218" s="170"/>
      <c r="E218" s="171"/>
      <c r="F218" s="172"/>
    </row>
    <row r="219" spans="1:170" s="42" customFormat="1">
      <c r="A219" s="35"/>
      <c r="B219" s="106" t="s">
        <v>70</v>
      </c>
      <c r="C219" s="35" t="s">
        <v>1</v>
      </c>
      <c r="D219" s="39">
        <v>3</v>
      </c>
      <c r="E219" s="45"/>
      <c r="F219" s="41">
        <f>SUM(D219*E219)</f>
        <v>0</v>
      </c>
      <c r="G219" s="37"/>
    </row>
    <row r="220" spans="1:170" s="42" customFormat="1" ht="15.75" thickBot="1">
      <c r="A220" s="35"/>
      <c r="B220" s="106"/>
      <c r="C220" s="35"/>
      <c r="D220" s="39"/>
      <c r="E220" s="45"/>
      <c r="F220" s="41"/>
      <c r="G220" s="37"/>
    </row>
    <row r="221" spans="1:170" s="35" customFormat="1" ht="16.5" thickBot="1">
      <c r="A221" s="46"/>
      <c r="B221" s="116" t="s">
        <v>141</v>
      </c>
      <c r="C221" s="48"/>
      <c r="D221" s="49"/>
      <c r="E221" s="50"/>
      <c r="F221" s="51">
        <f>SUM(F216:F219)</f>
        <v>0</v>
      </c>
      <c r="G221" s="37"/>
    </row>
    <row r="222" spans="1:170" s="42" customFormat="1">
      <c r="A222" s="35"/>
      <c r="B222" s="106"/>
      <c r="C222" s="35"/>
      <c r="D222" s="39"/>
      <c r="E222" s="45"/>
      <c r="F222" s="41"/>
      <c r="G222" s="37"/>
    </row>
    <row r="223" spans="1:170" s="88" customFormat="1" ht="14.25" customHeight="1" thickBot="1">
      <c r="A223" s="86"/>
      <c r="B223" s="87"/>
      <c r="C223" s="83"/>
      <c r="D223" s="84"/>
      <c r="E223" s="85"/>
      <c r="F223" s="81"/>
    </row>
    <row r="224" spans="1:170" s="35" customFormat="1" ht="16.5" customHeight="1" thickBot="1">
      <c r="A224" s="28" t="s">
        <v>136</v>
      </c>
      <c r="B224" s="29" t="s">
        <v>90</v>
      </c>
      <c r="C224" s="30"/>
      <c r="D224" s="31"/>
      <c r="E224" s="32"/>
      <c r="F224" s="33"/>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row>
    <row r="225" spans="1:7" s="88" customFormat="1" ht="14.25" customHeight="1">
      <c r="A225" s="86"/>
      <c r="B225" s="87"/>
      <c r="C225" s="83"/>
      <c r="D225" s="84"/>
      <c r="E225" s="85"/>
      <c r="F225" s="81"/>
    </row>
    <row r="226" spans="1:7" s="88" customFormat="1" ht="14.25" customHeight="1">
      <c r="A226" s="86"/>
      <c r="B226" s="173" t="s">
        <v>184</v>
      </c>
      <c r="C226" s="83"/>
      <c r="D226" s="84"/>
      <c r="E226" s="85"/>
      <c r="F226" s="81"/>
    </row>
    <row r="227" spans="1:7" s="88" customFormat="1" ht="57">
      <c r="A227" s="86"/>
      <c r="B227" s="152" t="s">
        <v>185</v>
      </c>
      <c r="C227" s="83"/>
      <c r="D227" s="84"/>
      <c r="E227" s="85"/>
      <c r="F227" s="81"/>
    </row>
    <row r="228" spans="1:7" s="88" customFormat="1" ht="57">
      <c r="A228" s="86"/>
      <c r="B228" s="152" t="s">
        <v>186</v>
      </c>
      <c r="C228" s="83"/>
      <c r="D228" s="84"/>
      <c r="E228" s="85"/>
      <c r="F228" s="81"/>
    </row>
    <row r="229" spans="1:7" s="88" customFormat="1" ht="42.75">
      <c r="A229" s="86"/>
      <c r="B229" s="152" t="s">
        <v>187</v>
      </c>
      <c r="C229" s="83"/>
      <c r="D229" s="84"/>
      <c r="E229" s="85"/>
      <c r="F229" s="81"/>
    </row>
    <row r="230" spans="1:7" s="88" customFormat="1" ht="14.25" customHeight="1">
      <c r="A230" s="86"/>
      <c r="B230" s="87"/>
      <c r="C230" s="83"/>
      <c r="D230" s="84"/>
      <c r="E230" s="85"/>
      <c r="F230" s="81"/>
    </row>
    <row r="231" spans="1:7" s="173" customFormat="1" ht="42.75">
      <c r="A231" s="27" t="s">
        <v>138</v>
      </c>
      <c r="B231" s="185" t="s">
        <v>188</v>
      </c>
      <c r="C231" s="170"/>
      <c r="D231" s="170"/>
      <c r="E231" s="171"/>
      <c r="F231" s="172"/>
    </row>
    <row r="232" spans="1:7" s="42" customFormat="1">
      <c r="A232" s="35"/>
      <c r="B232" s="106"/>
      <c r="C232" s="35" t="s">
        <v>189</v>
      </c>
      <c r="D232" s="39">
        <v>1</v>
      </c>
      <c r="E232" s="45"/>
      <c r="F232" s="41">
        <f>SUM(D232*E232)</f>
        <v>0</v>
      </c>
      <c r="G232" s="37"/>
    </row>
    <row r="233" spans="1:7" s="88" customFormat="1" ht="14.25" customHeight="1">
      <c r="A233" s="86"/>
      <c r="B233" s="87"/>
      <c r="C233" s="83"/>
      <c r="D233" s="84"/>
      <c r="E233" s="85"/>
      <c r="F233" s="81"/>
    </row>
    <row r="234" spans="1:7" s="173" customFormat="1" ht="28.5">
      <c r="A234" s="27" t="s">
        <v>145</v>
      </c>
      <c r="B234" s="185" t="s">
        <v>190</v>
      </c>
      <c r="C234" s="170"/>
      <c r="D234" s="170"/>
      <c r="E234" s="171"/>
      <c r="F234" s="172"/>
    </row>
    <row r="235" spans="1:7" s="42" customFormat="1">
      <c r="A235" s="35"/>
      <c r="B235" s="106"/>
      <c r="C235" s="35" t="s">
        <v>189</v>
      </c>
      <c r="D235" s="39">
        <v>14</v>
      </c>
      <c r="E235" s="45"/>
      <c r="F235" s="41">
        <f>SUM(D235*E235)</f>
        <v>0</v>
      </c>
      <c r="G235" s="37"/>
    </row>
    <row r="236" spans="1:7" s="88" customFormat="1" ht="14.25" customHeight="1">
      <c r="A236" s="86"/>
      <c r="B236" s="87"/>
      <c r="C236" s="83"/>
      <c r="D236" s="84"/>
      <c r="E236" s="85"/>
      <c r="F236" s="81"/>
    </row>
    <row r="237" spans="1:7" s="173" customFormat="1" ht="71.25">
      <c r="A237" s="27" t="s">
        <v>191</v>
      </c>
      <c r="B237" s="141" t="s">
        <v>192</v>
      </c>
      <c r="C237" s="170"/>
      <c r="D237" s="170"/>
      <c r="E237" s="171"/>
      <c r="F237" s="172"/>
    </row>
    <row r="238" spans="1:7" s="42" customFormat="1">
      <c r="A238" s="35"/>
      <c r="B238" s="140" t="s">
        <v>193</v>
      </c>
      <c r="E238" s="45"/>
      <c r="F238" s="41"/>
      <c r="G238" s="37"/>
    </row>
    <row r="239" spans="1:7" s="88" customFormat="1" ht="14.25" customHeight="1">
      <c r="A239" s="86"/>
      <c r="B239" s="186" t="s">
        <v>194</v>
      </c>
      <c r="C239" s="83"/>
      <c r="D239" s="84"/>
      <c r="E239" s="85"/>
      <c r="F239" s="81"/>
    </row>
    <row r="240" spans="1:7" s="88" customFormat="1" ht="14.25" customHeight="1">
      <c r="A240" s="86"/>
      <c r="B240" s="140" t="s">
        <v>195</v>
      </c>
      <c r="C240" s="35" t="s">
        <v>189</v>
      </c>
      <c r="D240" s="39">
        <v>14</v>
      </c>
      <c r="E240" s="85"/>
      <c r="F240" s="41">
        <f>SUM(D240*E240)</f>
        <v>0</v>
      </c>
    </row>
    <row r="241" spans="1:7" s="88" customFormat="1" ht="14.25" customHeight="1">
      <c r="A241" s="86"/>
      <c r="B241" s="87"/>
      <c r="C241" s="83"/>
      <c r="D241" s="84"/>
      <c r="E241" s="85"/>
      <c r="F241" s="81"/>
    </row>
    <row r="242" spans="1:7" s="173" customFormat="1" ht="71.25" customHeight="1">
      <c r="A242" s="27" t="s">
        <v>196</v>
      </c>
      <c r="B242" s="141" t="s">
        <v>197</v>
      </c>
      <c r="C242" s="170"/>
      <c r="D242" s="170"/>
      <c r="E242" s="171"/>
      <c r="F242" s="172"/>
    </row>
    <row r="243" spans="1:7" s="42" customFormat="1">
      <c r="A243" s="35"/>
      <c r="B243" s="140" t="s">
        <v>193</v>
      </c>
      <c r="E243" s="45"/>
      <c r="F243" s="41"/>
      <c r="G243" s="37"/>
    </row>
    <row r="244" spans="1:7" s="88" customFormat="1" ht="14.25" customHeight="1">
      <c r="A244" s="86"/>
      <c r="B244" s="186" t="s">
        <v>194</v>
      </c>
      <c r="C244" s="83"/>
      <c r="D244" s="84"/>
      <c r="E244" s="85"/>
      <c r="F244" s="81"/>
    </row>
    <row r="245" spans="1:7" s="88" customFormat="1" ht="14.25" customHeight="1">
      <c r="A245" s="86"/>
      <c r="B245" s="140" t="s">
        <v>195</v>
      </c>
      <c r="C245" s="35" t="s">
        <v>189</v>
      </c>
      <c r="D245" s="39">
        <v>14</v>
      </c>
      <c r="E245" s="85"/>
      <c r="F245" s="41">
        <f>SUM(D245*E245)</f>
        <v>0</v>
      </c>
    </row>
    <row r="246" spans="1:7" s="88" customFormat="1" ht="14.25" customHeight="1">
      <c r="A246" s="86"/>
      <c r="B246" s="87"/>
      <c r="C246" s="83"/>
      <c r="D246" s="84"/>
      <c r="E246" s="85"/>
      <c r="F246" s="81"/>
    </row>
    <row r="247" spans="1:7" s="173" customFormat="1" ht="57">
      <c r="A247" s="27" t="s">
        <v>198</v>
      </c>
      <c r="B247" s="141" t="s">
        <v>199</v>
      </c>
      <c r="C247" s="170"/>
      <c r="D247" s="170"/>
      <c r="E247" s="171"/>
      <c r="F247" s="172"/>
    </row>
    <row r="248" spans="1:7" s="42" customFormat="1">
      <c r="A248" s="35"/>
      <c r="B248" s="140" t="s">
        <v>193</v>
      </c>
      <c r="E248" s="45"/>
      <c r="F248" s="41"/>
      <c r="G248" s="37"/>
    </row>
    <row r="249" spans="1:7" s="88" customFormat="1" ht="14.25" customHeight="1">
      <c r="A249" s="86"/>
      <c r="B249" s="186" t="s">
        <v>194</v>
      </c>
      <c r="C249" s="83"/>
      <c r="D249" s="84"/>
      <c r="E249" s="85"/>
      <c r="F249" s="81"/>
    </row>
    <row r="250" spans="1:7" s="88" customFormat="1" ht="14.25" customHeight="1">
      <c r="A250" s="86"/>
      <c r="B250" s="140" t="s">
        <v>195</v>
      </c>
      <c r="C250" s="35" t="s">
        <v>189</v>
      </c>
      <c r="D250" s="39">
        <v>14</v>
      </c>
      <c r="E250" s="85"/>
      <c r="F250" s="41">
        <f>SUM(D250*E250)</f>
        <v>0</v>
      </c>
    </row>
    <row r="251" spans="1:7" s="88" customFormat="1" ht="14.25" customHeight="1">
      <c r="A251" s="86"/>
      <c r="B251" s="87"/>
      <c r="C251" s="83"/>
      <c r="D251" s="84"/>
      <c r="E251" s="85"/>
      <c r="F251" s="81"/>
    </row>
    <row r="252" spans="1:7" s="173" customFormat="1" ht="28.5">
      <c r="A252" s="27" t="s">
        <v>200</v>
      </c>
      <c r="B252" s="141" t="s">
        <v>201</v>
      </c>
      <c r="C252" s="170"/>
      <c r="D252" s="170"/>
      <c r="E252" s="171"/>
      <c r="F252" s="172"/>
    </row>
    <row r="253" spans="1:7" s="42" customFormat="1">
      <c r="A253" s="35"/>
      <c r="B253" s="106"/>
      <c r="C253" s="35" t="s">
        <v>189</v>
      </c>
      <c r="D253" s="39">
        <v>1</v>
      </c>
      <c r="E253" s="45"/>
      <c r="F253" s="41">
        <f>SUM(D253*E253)</f>
        <v>0</v>
      </c>
      <c r="G253" s="37"/>
    </row>
    <row r="254" spans="1:7" s="88" customFormat="1" ht="14.25" customHeight="1">
      <c r="A254" s="86"/>
      <c r="B254" s="87"/>
      <c r="C254" s="83"/>
      <c r="D254" s="84"/>
      <c r="E254" s="85"/>
      <c r="F254" s="81"/>
    </row>
    <row r="255" spans="1:7" s="173" customFormat="1" ht="42.75">
      <c r="A255" s="27" t="s">
        <v>202</v>
      </c>
      <c r="B255" s="141" t="s">
        <v>203</v>
      </c>
      <c r="C255" s="170"/>
      <c r="D255" s="170"/>
      <c r="E255" s="171"/>
      <c r="F255" s="172"/>
    </row>
    <row r="256" spans="1:7" s="42" customFormat="1">
      <c r="A256" s="35"/>
      <c r="B256" s="106"/>
      <c r="C256" s="35" t="s">
        <v>189</v>
      </c>
      <c r="D256" s="39">
        <v>1</v>
      </c>
      <c r="E256" s="45"/>
      <c r="F256" s="41">
        <f>SUM(D256*E256)</f>
        <v>0</v>
      </c>
      <c r="G256" s="37"/>
    </row>
    <row r="257" spans="1:7" s="88" customFormat="1" ht="14.25" customHeight="1">
      <c r="A257" s="86"/>
      <c r="B257" s="87"/>
      <c r="C257" s="83"/>
      <c r="D257" s="84"/>
      <c r="E257" s="85"/>
      <c r="F257" s="81"/>
    </row>
    <row r="258" spans="1:7" s="173" customFormat="1" ht="28.5">
      <c r="A258" s="27" t="s">
        <v>204</v>
      </c>
      <c r="B258" s="185" t="s">
        <v>205</v>
      </c>
      <c r="C258" s="170"/>
      <c r="D258" s="170"/>
      <c r="E258" s="171"/>
      <c r="F258" s="172"/>
    </row>
    <row r="259" spans="1:7" s="42" customFormat="1">
      <c r="A259" s="35"/>
      <c r="B259" s="106"/>
      <c r="C259" s="35" t="s">
        <v>189</v>
      </c>
      <c r="D259" s="39">
        <v>1</v>
      </c>
      <c r="E259" s="45"/>
      <c r="F259" s="41">
        <f>SUM(D259*E259)</f>
        <v>0</v>
      </c>
      <c r="G259" s="37"/>
    </row>
    <row r="260" spans="1:7" s="88" customFormat="1" ht="14.25" customHeight="1">
      <c r="A260" s="86"/>
      <c r="B260" s="87"/>
      <c r="C260" s="83"/>
      <c r="D260" s="84"/>
      <c r="E260" s="85"/>
      <c r="F260" s="81"/>
    </row>
    <row r="261" spans="1:7" s="173" customFormat="1" ht="43.5" customHeight="1">
      <c r="A261" s="27" t="s">
        <v>206</v>
      </c>
      <c r="B261" s="140" t="s">
        <v>207</v>
      </c>
      <c r="C261" s="170"/>
      <c r="D261" s="170"/>
      <c r="E261" s="171"/>
      <c r="F261" s="172"/>
    </row>
    <row r="262" spans="1:7" s="42" customFormat="1">
      <c r="A262" s="35"/>
      <c r="B262" s="106"/>
      <c r="C262" s="35" t="s">
        <v>189</v>
      </c>
      <c r="D262" s="39">
        <v>1</v>
      </c>
      <c r="E262" s="45"/>
      <c r="F262" s="41">
        <f>SUM(D262*E262)</f>
        <v>0</v>
      </c>
      <c r="G262" s="37"/>
    </row>
    <row r="263" spans="1:7" s="88" customFormat="1" ht="14.25" customHeight="1">
      <c r="A263" s="86"/>
      <c r="B263" s="87"/>
      <c r="C263" s="83"/>
      <c r="D263" s="84"/>
      <c r="E263" s="85"/>
      <c r="F263" s="81"/>
    </row>
    <row r="264" spans="1:7" s="173" customFormat="1" ht="43.5" customHeight="1">
      <c r="A264" s="27" t="s">
        <v>208</v>
      </c>
      <c r="B264" s="141" t="s">
        <v>209</v>
      </c>
      <c r="C264" s="170"/>
      <c r="D264" s="170"/>
      <c r="E264" s="171"/>
      <c r="F264" s="172"/>
    </row>
    <row r="265" spans="1:7" s="42" customFormat="1">
      <c r="A265" s="35"/>
      <c r="B265" s="106"/>
      <c r="C265" s="35" t="s">
        <v>189</v>
      </c>
      <c r="D265" s="39">
        <v>1</v>
      </c>
      <c r="E265" s="45"/>
      <c r="F265" s="41">
        <f>SUM(D265*E265)</f>
        <v>0</v>
      </c>
      <c r="G265" s="37"/>
    </row>
    <row r="266" spans="1:7" s="88" customFormat="1" ht="14.25" customHeight="1">
      <c r="A266" s="86"/>
      <c r="B266" s="87"/>
      <c r="C266" s="83"/>
      <c r="D266" s="84"/>
      <c r="E266" s="85"/>
      <c r="F266" s="81"/>
    </row>
    <row r="267" spans="1:7" s="173" customFormat="1" ht="28.5">
      <c r="A267" s="27" t="s">
        <v>210</v>
      </c>
      <c r="B267" s="141" t="s">
        <v>211</v>
      </c>
      <c r="C267" s="170"/>
      <c r="D267" s="170"/>
      <c r="E267" s="171"/>
      <c r="F267" s="172"/>
    </row>
    <row r="268" spans="1:7" s="42" customFormat="1">
      <c r="A268" s="35"/>
      <c r="B268" s="106"/>
      <c r="C268" s="35" t="s">
        <v>189</v>
      </c>
      <c r="D268" s="39">
        <v>1</v>
      </c>
      <c r="E268" s="45"/>
      <c r="F268" s="41">
        <f>SUM(D268*E268)</f>
        <v>0</v>
      </c>
      <c r="G268" s="37"/>
    </row>
    <row r="269" spans="1:7" s="88" customFormat="1" ht="14.25" customHeight="1" thickBot="1">
      <c r="A269" s="86"/>
      <c r="B269" s="87"/>
      <c r="C269" s="83"/>
      <c r="D269" s="84"/>
      <c r="E269" s="85"/>
      <c r="F269" s="81"/>
    </row>
    <row r="270" spans="1:7" s="35" customFormat="1" ht="16.5" thickBot="1">
      <c r="A270" s="46"/>
      <c r="B270" s="116" t="s">
        <v>93</v>
      </c>
      <c r="C270" s="48"/>
      <c r="D270" s="49"/>
      <c r="E270" s="50"/>
      <c r="F270" s="51">
        <f>SUM(F227:F268)</f>
        <v>0</v>
      </c>
      <c r="G270" s="37"/>
    </row>
    <row r="271" spans="1:7" s="88" customFormat="1" ht="14.25" customHeight="1">
      <c r="A271" s="86"/>
      <c r="B271" s="87"/>
      <c r="C271" s="83"/>
      <c r="D271" s="84"/>
      <c r="E271" s="85"/>
      <c r="F271" s="81"/>
    </row>
    <row r="272" spans="1:7" s="88" customFormat="1" ht="14.25" customHeight="1" thickBot="1">
      <c r="A272" s="86"/>
      <c r="B272" s="87"/>
      <c r="C272" s="83"/>
      <c r="D272" s="84"/>
      <c r="E272" s="85"/>
      <c r="F272" s="81"/>
    </row>
    <row r="273" spans="1:6" s="37" customFormat="1" ht="18.75" thickBot="1">
      <c r="A273" s="56"/>
      <c r="B273" s="237" t="s">
        <v>215</v>
      </c>
      <c r="C273" s="238"/>
      <c r="D273" s="238"/>
      <c r="E273" s="238"/>
      <c r="F273" s="239"/>
    </row>
    <row r="274" spans="1:6" s="88" customFormat="1" ht="14.25" customHeight="1">
      <c r="A274" s="86"/>
      <c r="B274" s="87"/>
      <c r="C274" s="83"/>
      <c r="D274" s="84"/>
      <c r="E274" s="85"/>
      <c r="F274" s="81"/>
    </row>
    <row r="275" spans="1:6" s="37" customFormat="1" ht="15.75">
      <c r="A275" s="58" t="s">
        <v>0</v>
      </c>
      <c r="B275" s="91" t="s">
        <v>67</v>
      </c>
      <c r="C275" s="60"/>
      <c r="D275" s="61"/>
      <c r="E275" s="62"/>
      <c r="F275" s="63">
        <f>F49</f>
        <v>0</v>
      </c>
    </row>
    <row r="276" spans="1:6" s="37" customFormat="1" ht="15.75">
      <c r="A276" s="58" t="s">
        <v>16</v>
      </c>
      <c r="B276" s="59" t="s">
        <v>14</v>
      </c>
      <c r="C276" s="60"/>
      <c r="D276" s="61"/>
      <c r="E276" s="62"/>
      <c r="F276" s="63">
        <f>F63</f>
        <v>0</v>
      </c>
    </row>
    <row r="277" spans="1:6" s="37" customFormat="1" ht="15.75">
      <c r="A277" s="58" t="s">
        <v>17</v>
      </c>
      <c r="B277" s="241" t="s">
        <v>15</v>
      </c>
      <c r="C277" s="242"/>
      <c r="D277" s="242"/>
      <c r="E277" s="243"/>
      <c r="F277" s="63">
        <f>F92</f>
        <v>0</v>
      </c>
    </row>
    <row r="278" spans="1:6" s="37" customFormat="1" ht="15.75">
      <c r="A278" s="58" t="s">
        <v>19</v>
      </c>
      <c r="B278" s="59" t="s">
        <v>36</v>
      </c>
      <c r="C278" s="64"/>
      <c r="D278" s="64"/>
      <c r="E278" s="64"/>
      <c r="F278" s="63">
        <f>F130</f>
        <v>0</v>
      </c>
    </row>
    <row r="279" spans="1:6" s="37" customFormat="1" ht="15.75">
      <c r="A279" s="58" t="s">
        <v>20</v>
      </c>
      <c r="B279" s="59" t="s">
        <v>39</v>
      </c>
      <c r="C279" s="64"/>
      <c r="D279" s="64"/>
      <c r="E279" s="64"/>
      <c r="F279" s="63">
        <f>F138</f>
        <v>0</v>
      </c>
    </row>
    <row r="280" spans="1:6" s="37" customFormat="1" ht="15.75">
      <c r="A280" s="58" t="s">
        <v>32</v>
      </c>
      <c r="B280" s="241" t="s">
        <v>34</v>
      </c>
      <c r="C280" s="242"/>
      <c r="D280" s="242"/>
      <c r="E280" s="243"/>
      <c r="F280" s="63">
        <f>F149</f>
        <v>0</v>
      </c>
    </row>
    <row r="281" spans="1:6" s="37" customFormat="1" ht="15.75">
      <c r="A281" s="58" t="s">
        <v>33</v>
      </c>
      <c r="B281" s="69" t="s">
        <v>61</v>
      </c>
      <c r="C281" s="70"/>
      <c r="D281" s="70"/>
      <c r="E281" s="70"/>
      <c r="F281" s="63">
        <f>F163</f>
        <v>0</v>
      </c>
    </row>
    <row r="282" spans="1:6" s="37" customFormat="1" ht="15.75">
      <c r="A282" s="58" t="s">
        <v>38</v>
      </c>
      <c r="B282" s="69" t="s">
        <v>123</v>
      </c>
      <c r="C282" s="70"/>
      <c r="D282" s="70"/>
      <c r="E282" s="70"/>
      <c r="F282" s="63">
        <f>F183</f>
        <v>0</v>
      </c>
    </row>
    <row r="283" spans="1:6" s="37" customFormat="1" ht="15.75">
      <c r="A283" s="58" t="s">
        <v>64</v>
      </c>
      <c r="B283" s="91" t="s">
        <v>128</v>
      </c>
      <c r="C283" s="92"/>
      <c r="D283" s="92"/>
      <c r="E283" s="92"/>
      <c r="F283" s="63">
        <f>F191</f>
        <v>0</v>
      </c>
    </row>
    <row r="284" spans="1:6" s="37" customFormat="1" ht="15.75">
      <c r="A284" s="58" t="s">
        <v>65</v>
      </c>
      <c r="B284" s="241" t="s">
        <v>131</v>
      </c>
      <c r="C284" s="242"/>
      <c r="D284" s="242"/>
      <c r="E284" s="243"/>
      <c r="F284" s="63">
        <f>F199</f>
        <v>0</v>
      </c>
    </row>
    <row r="285" spans="1:6" s="37" customFormat="1" ht="15.75">
      <c r="A285" s="58" t="s">
        <v>66</v>
      </c>
      <c r="B285" s="91" t="s">
        <v>142</v>
      </c>
      <c r="C285" s="92"/>
      <c r="D285" s="92"/>
      <c r="E285" s="92"/>
      <c r="F285" s="63">
        <f>F210</f>
        <v>0</v>
      </c>
    </row>
    <row r="286" spans="1:6" s="37" customFormat="1" ht="15.75">
      <c r="A286" s="58" t="s">
        <v>130</v>
      </c>
      <c r="B286" s="156" t="s">
        <v>137</v>
      </c>
      <c r="C286" s="157"/>
      <c r="D286" s="157"/>
      <c r="E286" s="157"/>
      <c r="F286" s="63">
        <f>F221</f>
        <v>0</v>
      </c>
    </row>
    <row r="287" spans="1:6" s="37" customFormat="1" ht="15.75">
      <c r="A287" s="58" t="s">
        <v>136</v>
      </c>
      <c r="B287" s="156" t="s">
        <v>90</v>
      </c>
      <c r="C287" s="157"/>
      <c r="D287" s="157"/>
      <c r="E287" s="157"/>
      <c r="F287" s="63">
        <f>F270</f>
        <v>0</v>
      </c>
    </row>
    <row r="288" spans="1:6" s="37" customFormat="1" ht="15.75">
      <c r="A288" s="58"/>
      <c r="B288" s="72"/>
      <c r="C288" s="72"/>
      <c r="D288" s="72"/>
      <c r="E288" s="72"/>
      <c r="F288" s="57"/>
    </row>
    <row r="289" spans="1:7" s="42" customFormat="1">
      <c r="A289" s="56"/>
      <c r="B289" s="36"/>
      <c r="C289" s="35"/>
      <c r="D289" s="39"/>
      <c r="E289" s="40"/>
      <c r="F289" s="41"/>
      <c r="G289" s="37"/>
    </row>
    <row r="290" spans="1:7" s="37" customFormat="1" ht="15.75">
      <c r="A290" s="56"/>
      <c r="B290" s="240" t="s">
        <v>8</v>
      </c>
      <c r="C290" s="240"/>
      <c r="D290" s="240"/>
      <c r="E290" s="240"/>
      <c r="F290" s="65">
        <f>SUM(F275:F287)</f>
        <v>0</v>
      </c>
    </row>
    <row r="291" spans="1:7" s="37" customFormat="1" ht="15.75">
      <c r="A291" s="56"/>
      <c r="B291" s="240" t="s">
        <v>9</v>
      </c>
      <c r="C291" s="240"/>
      <c r="D291" s="240"/>
      <c r="E291" s="240"/>
      <c r="F291" s="65">
        <f>25*F290/100</f>
        <v>0</v>
      </c>
    </row>
    <row r="292" spans="1:7" s="37" customFormat="1" ht="15.75">
      <c r="A292" s="56"/>
      <c r="B292" s="240" t="s">
        <v>248</v>
      </c>
      <c r="C292" s="240"/>
      <c r="D292" s="240"/>
      <c r="E292" s="240"/>
      <c r="F292" s="65">
        <f>SUM(F290:F291)</f>
        <v>0</v>
      </c>
    </row>
    <row r="293" spans="1:7" s="37" customFormat="1" ht="15.75">
      <c r="A293" s="56"/>
      <c r="B293" s="72"/>
      <c r="C293" s="72"/>
      <c r="D293" s="72"/>
      <c r="E293" s="72"/>
      <c r="F293" s="73"/>
    </row>
    <row r="294" spans="1:7" s="37" customFormat="1" ht="15.75">
      <c r="A294" s="56"/>
      <c r="B294" s="72"/>
      <c r="C294" s="72"/>
      <c r="D294" s="72"/>
      <c r="E294" s="72"/>
      <c r="F294" s="73"/>
    </row>
    <row r="295" spans="1:7" s="37" customFormat="1" ht="15.75">
      <c r="A295" s="56"/>
      <c r="B295" s="72"/>
      <c r="C295" s="72"/>
      <c r="D295" s="72"/>
      <c r="E295" s="72"/>
      <c r="F295" s="73"/>
    </row>
    <row r="296" spans="1:7" s="37" customFormat="1" ht="21">
      <c r="A296" s="56"/>
      <c r="B296" s="232" t="s">
        <v>247</v>
      </c>
      <c r="C296" s="233"/>
      <c r="D296" s="233"/>
      <c r="E296" s="234"/>
      <c r="F296" s="73"/>
    </row>
    <row r="297" spans="1:7" s="37" customFormat="1" ht="21">
      <c r="A297" s="56"/>
      <c r="B297" s="225"/>
      <c r="C297" s="225"/>
      <c r="D297" s="225"/>
      <c r="E297" s="225"/>
      <c r="F297" s="73"/>
    </row>
    <row r="298" spans="1:7" s="191" customFormat="1" ht="14.25">
      <c r="A298" s="244" t="s">
        <v>217</v>
      </c>
      <c r="B298" s="244"/>
      <c r="C298" s="192"/>
      <c r="D298" s="194"/>
      <c r="E298" s="195"/>
      <c r="F298" s="195"/>
    </row>
    <row r="299" spans="1:7" s="191" customFormat="1" ht="14.25">
      <c r="A299" s="196"/>
      <c r="B299" s="196"/>
      <c r="C299" s="192"/>
      <c r="D299" s="194"/>
      <c r="E299" s="195"/>
      <c r="F299" s="195"/>
    </row>
    <row r="300" spans="1:7" s="191" customFormat="1" ht="75">
      <c r="A300" s="196"/>
      <c r="B300" s="197" t="s">
        <v>218</v>
      </c>
      <c r="C300" s="192"/>
      <c r="D300" s="194"/>
      <c r="E300" s="195"/>
      <c r="F300" s="195"/>
    </row>
    <row r="301" spans="1:7" s="191" customFormat="1" ht="90">
      <c r="A301" s="196"/>
      <c r="B301" s="197" t="s">
        <v>219</v>
      </c>
      <c r="C301" s="192"/>
      <c r="D301" s="194"/>
      <c r="E301" s="195"/>
      <c r="F301" s="195"/>
    </row>
    <row r="302" spans="1:7" s="191" customFormat="1" ht="14.25">
      <c r="A302" s="192"/>
      <c r="B302" s="193"/>
      <c r="C302" s="192"/>
      <c r="D302" s="194"/>
      <c r="E302" s="195"/>
      <c r="F302" s="195"/>
    </row>
    <row r="303" spans="1:7" s="191" customFormat="1" ht="165">
      <c r="A303" s="198" t="s">
        <v>220</v>
      </c>
      <c r="B303" s="199" t="s">
        <v>221</v>
      </c>
      <c r="C303" s="200" t="s">
        <v>1</v>
      </c>
      <c r="D303" s="200">
        <v>8</v>
      </c>
      <c r="E303" s="201"/>
      <c r="F303" s="201">
        <f t="shared" ref="F303:F306" si="0">SUM(E303*D303)</f>
        <v>0</v>
      </c>
    </row>
    <row r="304" spans="1:7" s="191" customFormat="1" ht="180">
      <c r="A304" s="198" t="s">
        <v>222</v>
      </c>
      <c r="B304" s="199" t="s">
        <v>223</v>
      </c>
      <c r="C304" s="200" t="s">
        <v>1</v>
      </c>
      <c r="D304" s="200">
        <v>23</v>
      </c>
      <c r="E304" s="201"/>
      <c r="F304" s="201">
        <f t="shared" si="0"/>
        <v>0</v>
      </c>
    </row>
    <row r="305" spans="1:6" s="191" customFormat="1" ht="165">
      <c r="A305" s="198" t="s">
        <v>224</v>
      </c>
      <c r="B305" s="199" t="s">
        <v>225</v>
      </c>
      <c r="C305" s="200" t="s">
        <v>1</v>
      </c>
      <c r="D305" s="200">
        <v>3</v>
      </c>
      <c r="E305" s="201"/>
      <c r="F305" s="201">
        <f t="shared" si="0"/>
        <v>0</v>
      </c>
    </row>
    <row r="306" spans="1:6" s="191" customFormat="1" ht="180">
      <c r="A306" s="198" t="s">
        <v>226</v>
      </c>
      <c r="B306" s="199" t="s">
        <v>227</v>
      </c>
      <c r="C306" s="200" t="s">
        <v>1</v>
      </c>
      <c r="D306" s="200">
        <v>5</v>
      </c>
      <c r="E306" s="201"/>
      <c r="F306" s="201">
        <f t="shared" si="0"/>
        <v>0</v>
      </c>
    </row>
    <row r="307" spans="1:6" s="191" customFormat="1" ht="30">
      <c r="A307" s="202">
        <v>8</v>
      </c>
      <c r="B307" s="197" t="s">
        <v>228</v>
      </c>
      <c r="C307" s="200" t="s">
        <v>229</v>
      </c>
      <c r="D307" s="200">
        <v>1</v>
      </c>
      <c r="E307" s="201"/>
      <c r="F307" s="201">
        <f>SUM(E307*D307)</f>
        <v>0</v>
      </c>
    </row>
    <row r="308" spans="1:6" s="191" customFormat="1" ht="45.75" thickBot="1">
      <c r="A308" s="202">
        <v>9</v>
      </c>
      <c r="B308" s="197" t="s">
        <v>230</v>
      </c>
      <c r="C308" s="200" t="s">
        <v>229</v>
      </c>
      <c r="D308" s="200">
        <v>1</v>
      </c>
      <c r="E308" s="201"/>
      <c r="F308" s="201">
        <f>SUM(E308*D308)</f>
        <v>0</v>
      </c>
    </row>
    <row r="309" spans="1:6" s="205" customFormat="1" ht="15.75" thickBot="1">
      <c r="A309" s="203"/>
      <c r="B309" s="203"/>
      <c r="C309" s="204"/>
      <c r="D309" s="204"/>
      <c r="E309" s="228" t="s">
        <v>231</v>
      </c>
      <c r="F309" s="229">
        <f>SUM(F303:F308)</f>
        <v>0</v>
      </c>
    </row>
    <row r="310" spans="1:6" s="191" customFormat="1" ht="14.25">
      <c r="A310" s="192"/>
      <c r="B310" s="193"/>
      <c r="C310" s="192"/>
      <c r="D310" s="194"/>
      <c r="E310" s="195"/>
      <c r="F310" s="195"/>
    </row>
    <row r="311" spans="1:6" s="210" customFormat="1">
      <c r="A311" s="206"/>
      <c r="B311" s="207"/>
      <c r="C311" s="206"/>
      <c r="D311" s="208"/>
      <c r="E311" s="209"/>
      <c r="F311" s="209"/>
    </row>
    <row r="312" spans="1:6" s="210" customFormat="1">
      <c r="A312" s="245" t="s">
        <v>232</v>
      </c>
      <c r="B312" s="245"/>
      <c r="C312" s="206"/>
      <c r="D312" s="208"/>
      <c r="E312" s="209"/>
      <c r="F312" s="209"/>
    </row>
    <row r="313" spans="1:6" s="210" customFormat="1">
      <c r="A313" s="211"/>
      <c r="B313" s="211"/>
      <c r="C313" s="206"/>
      <c r="D313" s="208"/>
      <c r="E313" s="209"/>
      <c r="F313" s="209"/>
    </row>
    <row r="314" spans="1:6" s="210" customFormat="1" ht="38.25">
      <c r="A314" s="202">
        <v>1</v>
      </c>
      <c r="B314" s="212" t="s">
        <v>233</v>
      </c>
      <c r="C314" s="213" t="s">
        <v>23</v>
      </c>
      <c r="D314" s="214">
        <v>120</v>
      </c>
      <c r="E314" s="215"/>
      <c r="F314" s="215">
        <f>D314*E314</f>
        <v>0</v>
      </c>
    </row>
    <row r="315" spans="1:6" s="210" customFormat="1">
      <c r="A315" s="202"/>
      <c r="B315" s="212"/>
      <c r="C315" s="213"/>
      <c r="D315" s="214"/>
      <c r="E315" s="215"/>
      <c r="F315" s="215"/>
    </row>
    <row r="316" spans="1:6" s="210" customFormat="1" ht="63.75">
      <c r="A316" s="202">
        <v>2</v>
      </c>
      <c r="B316" s="212" t="s">
        <v>234</v>
      </c>
      <c r="C316" s="213" t="s">
        <v>23</v>
      </c>
      <c r="D316" s="216">
        <v>130</v>
      </c>
      <c r="E316" s="215"/>
      <c r="F316" s="215">
        <f>D316*E316</f>
        <v>0</v>
      </c>
    </row>
    <row r="317" spans="1:6" s="210" customFormat="1">
      <c r="A317" s="202"/>
      <c r="B317" s="212"/>
      <c r="C317" s="213"/>
      <c r="D317" s="214"/>
      <c r="E317" s="215"/>
      <c r="F317" s="217"/>
    </row>
    <row r="318" spans="1:6" s="210" customFormat="1">
      <c r="A318" s="202">
        <v>3</v>
      </c>
      <c r="B318" s="212" t="s">
        <v>235</v>
      </c>
      <c r="C318" s="213"/>
      <c r="D318" s="214"/>
      <c r="E318" s="215"/>
      <c r="F318" s="217"/>
    </row>
    <row r="319" spans="1:6" s="210" customFormat="1">
      <c r="A319" s="218"/>
      <c r="B319" s="219" t="s">
        <v>236</v>
      </c>
      <c r="C319" s="213" t="s">
        <v>1</v>
      </c>
      <c r="D319" s="214">
        <v>10</v>
      </c>
      <c r="E319" s="215"/>
      <c r="F319" s="217"/>
    </row>
    <row r="320" spans="1:6" s="210" customFormat="1">
      <c r="A320" s="218"/>
      <c r="B320" s="219" t="s">
        <v>237</v>
      </c>
      <c r="C320" s="213" t="s">
        <v>1</v>
      </c>
      <c r="D320" s="214">
        <v>10</v>
      </c>
      <c r="E320" s="215"/>
      <c r="F320" s="217"/>
    </row>
    <row r="321" spans="1:6" s="210" customFormat="1">
      <c r="A321" s="218"/>
      <c r="B321" s="219" t="s">
        <v>238</v>
      </c>
      <c r="C321" s="213" t="s">
        <v>1</v>
      </c>
      <c r="D321" s="214">
        <v>25</v>
      </c>
      <c r="E321" s="215"/>
      <c r="F321" s="217"/>
    </row>
    <row r="322" spans="1:6" s="210" customFormat="1">
      <c r="A322" s="218"/>
      <c r="B322" s="219" t="s">
        <v>239</v>
      </c>
      <c r="C322" s="213" t="s">
        <v>1</v>
      </c>
      <c r="D322" s="214">
        <v>10</v>
      </c>
      <c r="E322" s="215"/>
      <c r="F322" s="217"/>
    </row>
    <row r="323" spans="1:6" s="210" customFormat="1">
      <c r="A323" s="218"/>
      <c r="B323" s="219" t="s">
        <v>240</v>
      </c>
      <c r="C323" s="213" t="s">
        <v>1</v>
      </c>
      <c r="D323" s="214">
        <v>30</v>
      </c>
      <c r="E323" s="215"/>
      <c r="F323" s="217"/>
    </row>
    <row r="324" spans="1:6" s="210" customFormat="1">
      <c r="A324" s="218"/>
      <c r="B324" s="219" t="s">
        <v>241</v>
      </c>
      <c r="C324" s="213" t="s">
        <v>1</v>
      </c>
      <c r="D324" s="214">
        <v>45</v>
      </c>
      <c r="E324" s="215"/>
      <c r="F324" s="217"/>
    </row>
    <row r="325" spans="1:6" s="210" customFormat="1">
      <c r="A325" s="218"/>
      <c r="B325" s="219" t="s">
        <v>242</v>
      </c>
      <c r="C325" s="213" t="s">
        <v>1</v>
      </c>
      <c r="D325" s="214">
        <v>30</v>
      </c>
      <c r="E325" s="215"/>
      <c r="F325" s="217"/>
    </row>
    <row r="326" spans="1:6" s="210" customFormat="1" ht="25.5">
      <c r="A326" s="218"/>
      <c r="B326" s="219" t="s">
        <v>243</v>
      </c>
      <c r="C326" s="213" t="s">
        <v>1</v>
      </c>
      <c r="D326" s="214">
        <v>1</v>
      </c>
      <c r="E326" s="215"/>
      <c r="F326" s="217"/>
    </row>
    <row r="327" spans="1:6" s="210" customFormat="1">
      <c r="A327" s="218"/>
      <c r="B327" s="212" t="s">
        <v>244</v>
      </c>
      <c r="C327" s="213" t="s">
        <v>1</v>
      </c>
      <c r="D327" s="214">
        <v>1</v>
      </c>
      <c r="E327" s="215"/>
      <c r="F327" s="215">
        <f>D327*E327</f>
        <v>0</v>
      </c>
    </row>
    <row r="328" spans="1:6" s="210" customFormat="1">
      <c r="A328" s="218"/>
      <c r="B328" s="212"/>
      <c r="C328" s="213"/>
      <c r="D328" s="214"/>
      <c r="E328" s="215"/>
      <c r="F328" s="217"/>
    </row>
    <row r="329" spans="1:6" s="210" customFormat="1">
      <c r="A329" s="218"/>
      <c r="B329" s="212"/>
      <c r="C329" s="220"/>
      <c r="D329" s="214"/>
      <c r="E329" s="215"/>
      <c r="F329" s="217"/>
    </row>
    <row r="330" spans="1:6" s="210" customFormat="1">
      <c r="A330" s="202">
        <v>4</v>
      </c>
      <c r="B330" s="212" t="s">
        <v>245</v>
      </c>
      <c r="C330" s="213" t="s">
        <v>1</v>
      </c>
      <c r="D330" s="214">
        <v>4</v>
      </c>
      <c r="E330" s="215"/>
      <c r="F330" s="215">
        <f>D330*E330</f>
        <v>0</v>
      </c>
    </row>
    <row r="331" spans="1:6" s="210" customFormat="1">
      <c r="A331" s="202"/>
      <c r="B331" s="212"/>
      <c r="C331" s="213"/>
      <c r="D331" s="214"/>
      <c r="E331" s="215"/>
      <c r="F331" s="217"/>
    </row>
    <row r="332" spans="1:6" s="210" customFormat="1">
      <c r="A332" s="202">
        <v>5</v>
      </c>
      <c r="B332" s="212" t="s">
        <v>246</v>
      </c>
      <c r="C332" s="213" t="s">
        <v>1</v>
      </c>
      <c r="D332" s="214">
        <v>1</v>
      </c>
      <c r="E332" s="215"/>
      <c r="F332" s="215">
        <f>D332*E332</f>
        <v>0</v>
      </c>
    </row>
    <row r="333" spans="1:6" s="210" customFormat="1" ht="15.75" thickBot="1">
      <c r="A333" s="206"/>
      <c r="B333" s="207"/>
      <c r="C333" s="206"/>
      <c r="D333" s="208"/>
      <c r="E333" s="209"/>
      <c r="F333" s="209"/>
    </row>
    <row r="334" spans="1:6" s="210" customFormat="1" ht="15.75" thickBot="1">
      <c r="A334" s="206"/>
      <c r="B334" s="207"/>
      <c r="C334" s="206"/>
      <c r="D334" s="208"/>
      <c r="E334" s="226" t="s">
        <v>231</v>
      </c>
      <c r="F334" s="227">
        <f>SUM(F314:F332)</f>
        <v>0</v>
      </c>
    </row>
    <row r="335" spans="1:6" s="210" customFormat="1">
      <c r="A335" s="206"/>
      <c r="B335" s="207"/>
      <c r="C335" s="206"/>
      <c r="D335" s="208"/>
      <c r="E335" s="209"/>
      <c r="F335" s="209"/>
    </row>
    <row r="336" spans="1:6" s="37" customFormat="1" ht="16.5" thickBot="1">
      <c r="A336" s="56"/>
      <c r="B336" s="72"/>
      <c r="C336" s="72"/>
      <c r="D336" s="72"/>
      <c r="E336" s="72"/>
      <c r="F336" s="73"/>
    </row>
    <row r="337" spans="1:7" s="66" customFormat="1" ht="18.75" thickBot="1">
      <c r="A337" s="56"/>
      <c r="B337" s="237" t="s">
        <v>68</v>
      </c>
      <c r="C337" s="238"/>
      <c r="D337" s="238"/>
      <c r="E337" s="238"/>
      <c r="F337" s="239"/>
    </row>
    <row r="338" spans="1:7" s="42" customFormat="1">
      <c r="A338" s="56"/>
      <c r="B338" s="90"/>
      <c r="C338" s="35"/>
      <c r="D338" s="39"/>
      <c r="E338" s="40"/>
      <c r="F338" s="41"/>
      <c r="G338" s="37"/>
    </row>
    <row r="339" spans="1:7" s="42" customFormat="1" ht="15.75">
      <c r="A339" s="56"/>
      <c r="B339" s="97" t="s">
        <v>69</v>
      </c>
      <c r="C339" s="98"/>
      <c r="D339" s="99"/>
      <c r="E339" s="100"/>
      <c r="F339" s="63">
        <f>F309</f>
        <v>0</v>
      </c>
      <c r="G339" s="37"/>
    </row>
    <row r="340" spans="1:7" s="42" customFormat="1" ht="15.75">
      <c r="A340" s="56"/>
      <c r="B340" s="97" t="s">
        <v>212</v>
      </c>
      <c r="C340" s="98"/>
      <c r="D340" s="99"/>
      <c r="E340" s="100"/>
      <c r="F340" s="63">
        <f>F334</f>
        <v>0</v>
      </c>
      <c r="G340" s="37"/>
    </row>
    <row r="341" spans="1:7" s="42" customFormat="1">
      <c r="A341" s="56"/>
      <c r="B341" s="90"/>
      <c r="C341" s="35"/>
      <c r="D341" s="39"/>
      <c r="E341" s="40"/>
      <c r="F341" s="41"/>
      <c r="G341" s="37"/>
    </row>
    <row r="342" spans="1:7" s="37" customFormat="1" ht="15.75">
      <c r="A342" s="56"/>
      <c r="B342" s="241" t="s">
        <v>8</v>
      </c>
      <c r="C342" s="242"/>
      <c r="D342" s="242"/>
      <c r="E342" s="243"/>
      <c r="F342" s="65">
        <f>SUM(F339:F340)</f>
        <v>0</v>
      </c>
    </row>
    <row r="343" spans="1:7" s="37" customFormat="1" ht="15.75">
      <c r="A343" s="56"/>
      <c r="B343" s="241" t="s">
        <v>9</v>
      </c>
      <c r="C343" s="242"/>
      <c r="D343" s="242"/>
      <c r="E343" s="243"/>
      <c r="F343" s="65">
        <f>25*F342/100</f>
        <v>0</v>
      </c>
    </row>
    <row r="344" spans="1:7" s="37" customFormat="1" ht="15.75">
      <c r="A344" s="56"/>
      <c r="B344" s="241" t="s">
        <v>216</v>
      </c>
      <c r="C344" s="242"/>
      <c r="D344" s="242"/>
      <c r="E344" s="243"/>
      <c r="F344" s="65">
        <f>SUM(F342:F343)</f>
        <v>0</v>
      </c>
    </row>
    <row r="345" spans="1:7" s="37" customFormat="1" ht="15.75">
      <c r="A345" s="56"/>
      <c r="B345" s="72"/>
      <c r="C345" s="72"/>
      <c r="D345" s="72"/>
      <c r="E345" s="72"/>
      <c r="F345" s="73"/>
    </row>
    <row r="346" spans="1:7" s="37" customFormat="1" ht="16.5" thickBot="1">
      <c r="A346" s="56"/>
      <c r="B346" s="72"/>
      <c r="C346" s="72"/>
      <c r="D346" s="72"/>
      <c r="E346" s="72"/>
      <c r="F346" s="73"/>
    </row>
    <row r="347" spans="1:7" s="37" customFormat="1" ht="18.75" thickBot="1">
      <c r="A347" s="56"/>
      <c r="B347" s="237" t="s">
        <v>249</v>
      </c>
      <c r="C347" s="238"/>
      <c r="D347" s="238"/>
      <c r="E347" s="238"/>
      <c r="F347" s="239"/>
    </row>
    <row r="348" spans="1:7" s="42" customFormat="1">
      <c r="A348" s="56"/>
      <c r="B348" s="36"/>
      <c r="C348" s="35"/>
      <c r="D348" s="39"/>
      <c r="E348" s="40"/>
      <c r="F348" s="41"/>
      <c r="G348" s="37"/>
    </row>
    <row r="349" spans="1:7" s="37" customFormat="1" ht="15.75">
      <c r="A349" s="58" t="s">
        <v>0</v>
      </c>
      <c r="B349" s="71" t="s">
        <v>50</v>
      </c>
      <c r="C349" s="60"/>
      <c r="D349" s="61"/>
      <c r="E349" s="62"/>
      <c r="F349" s="74">
        <f>F290</f>
        <v>0</v>
      </c>
    </row>
    <row r="350" spans="1:7" s="66" customFormat="1" ht="15.75">
      <c r="A350" s="58" t="s">
        <v>16</v>
      </c>
      <c r="B350" s="153" t="s">
        <v>68</v>
      </c>
      <c r="C350" s="60"/>
      <c r="D350" s="61"/>
      <c r="E350" s="62"/>
      <c r="F350" s="74">
        <f>F342</f>
        <v>0</v>
      </c>
    </row>
    <row r="351" spans="1:7" s="42" customFormat="1">
      <c r="A351" s="56"/>
      <c r="B351" s="36"/>
      <c r="C351" s="35"/>
      <c r="D351" s="39"/>
      <c r="E351" s="40"/>
      <c r="F351" s="41"/>
      <c r="G351" s="37"/>
    </row>
    <row r="352" spans="1:7" s="42" customFormat="1">
      <c r="A352" s="56"/>
      <c r="B352" s="36"/>
      <c r="C352" s="35"/>
      <c r="D352" s="39"/>
      <c r="E352" s="40"/>
      <c r="F352" s="41"/>
      <c r="G352" s="37"/>
    </row>
    <row r="353" spans="1:6" s="37" customFormat="1" ht="15.75">
      <c r="A353" s="56"/>
      <c r="B353" s="240" t="s">
        <v>8</v>
      </c>
      <c r="C353" s="240"/>
      <c r="D353" s="240"/>
      <c r="E353" s="240"/>
      <c r="F353" s="65">
        <f>SUM(F349:F350)</f>
        <v>0</v>
      </c>
    </row>
    <row r="354" spans="1:6" s="37" customFormat="1" ht="15.75">
      <c r="A354" s="56"/>
      <c r="B354" s="240" t="s">
        <v>9</v>
      </c>
      <c r="C354" s="240"/>
      <c r="D354" s="240"/>
      <c r="E354" s="240"/>
      <c r="F354" s="65">
        <f>25*F353/100</f>
        <v>0</v>
      </c>
    </row>
    <row r="355" spans="1:6" s="37" customFormat="1" ht="15.75">
      <c r="A355" s="56"/>
      <c r="B355" s="240" t="s">
        <v>10</v>
      </c>
      <c r="C355" s="240"/>
      <c r="D355" s="240"/>
      <c r="E355" s="240"/>
      <c r="F355" s="65">
        <f>SUM(F353:F354)</f>
        <v>0</v>
      </c>
    </row>
    <row r="356" spans="1:6" s="37" customFormat="1" ht="15.75">
      <c r="A356" s="56"/>
      <c r="B356" s="72"/>
      <c r="C356" s="72"/>
      <c r="D356" s="72"/>
      <c r="E356" s="72"/>
      <c r="F356" s="73"/>
    </row>
    <row r="357" spans="1:6" s="190" customFormat="1">
      <c r="A357" s="46"/>
      <c r="B357" s="106"/>
      <c r="C357" s="35" t="s">
        <v>213</v>
      </c>
      <c r="D357" s="187"/>
      <c r="E357" s="188"/>
      <c r="F357" s="189"/>
    </row>
    <row r="358" spans="1:6" s="190" customFormat="1">
      <c r="A358" s="46"/>
      <c r="B358" s="106"/>
      <c r="C358" s="35" t="s">
        <v>214</v>
      </c>
      <c r="D358" s="187"/>
      <c r="E358" s="188"/>
      <c r="F358" s="189"/>
    </row>
    <row r="359" spans="1:6">
      <c r="A359" s="1"/>
      <c r="B359" s="6"/>
      <c r="C359" s="5"/>
    </row>
    <row r="360" spans="1:6">
      <c r="A360" s="1"/>
      <c r="B360" s="6"/>
    </row>
  </sheetData>
  <mergeCells count="20">
    <mergeCell ref="B354:E354"/>
    <mergeCell ref="B284:E284"/>
    <mergeCell ref="A298:B298"/>
    <mergeCell ref="A312:B312"/>
    <mergeCell ref="B4:E4"/>
    <mergeCell ref="B296:E296"/>
    <mergeCell ref="B7:E7"/>
    <mergeCell ref="B273:F273"/>
    <mergeCell ref="B355:E355"/>
    <mergeCell ref="B277:E277"/>
    <mergeCell ref="B290:E290"/>
    <mergeCell ref="B291:E291"/>
    <mergeCell ref="B292:E292"/>
    <mergeCell ref="B280:E280"/>
    <mergeCell ref="B337:F337"/>
    <mergeCell ref="B342:E342"/>
    <mergeCell ref="B343:E343"/>
    <mergeCell ref="B344:E344"/>
    <mergeCell ref="B347:F347"/>
    <mergeCell ref="B353:E353"/>
  </mergeCells>
  <pageMargins left="0.74803149606299213" right="0.19685039370078741" top="0.39370078740157483" bottom="0.39370078740157483" header="0.31496062992125984" footer="0.31496062992125984"/>
  <pageSetup paperSize="9" scale="72" orientation="portrait" r:id="rId1"/>
  <rowBreaks count="8" manualBreakCount="8">
    <brk id="35" max="5" man="1"/>
    <brk id="64" max="5" man="1"/>
    <brk id="87" max="5" man="1"/>
    <brk id="119" max="5" man="1"/>
    <brk id="155" max="5" man="1"/>
    <brk id="184" max="5" man="1"/>
    <brk id="222" max="5" man="1"/>
    <brk id="262" max="5" man="1"/>
  </rowBreaks>
  <drawing r:id="rId2"/>
  <legacyDrawing r:id="rId3"/>
  <oleObjects>
    <mc:AlternateContent xmlns:mc="http://schemas.openxmlformats.org/markup-compatibility/2006">
      <mc:Choice Requires="x14">
        <oleObject progId="Word.Document.12" shapeId="1025" r:id="rId4">
          <objectPr defaultSize="0" r:id="rId5">
            <anchor moveWithCells="1">
              <from>
                <xdr:col>1</xdr:col>
                <xdr:colOff>2105025</xdr:colOff>
                <xdr:row>0</xdr:row>
                <xdr:rowOff>114300</xdr:rowOff>
              </from>
              <to>
                <xdr:col>4</xdr:col>
                <xdr:colOff>638175</xdr:colOff>
                <xdr:row>0</xdr:row>
                <xdr:rowOff>723900</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sveukupno PŠ Lasovac</vt:lpstr>
      <vt:lpstr>'sveukupno PŠ Lasovac'!Ispis_naslova</vt:lpstr>
      <vt:lpstr>'sveukupno PŠ Lasovac'!Podrucje_ispisa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DomagojPC</dc:creator>
  <cp:lastModifiedBy>Ana</cp:lastModifiedBy>
  <cp:lastPrinted>2018-02-01T14:56:19Z</cp:lastPrinted>
  <dcterms:created xsi:type="dcterms:W3CDTF">2015-03-27T08:07:13Z</dcterms:created>
  <dcterms:modified xsi:type="dcterms:W3CDTF">2021-06-24T06:20:56Z</dcterms:modified>
</cp:coreProperties>
</file>